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mar\OneDrive\Documents\"/>
    </mc:Choice>
  </mc:AlternateContent>
  <bookViews>
    <workbookView xWindow="0" yWindow="0" windowWidth="20490" windowHeight="6960" activeTab="1"/>
  </bookViews>
  <sheets>
    <sheet name="YEARLY SHARE PRICES" sheetId="1" r:id="rId1"/>
    <sheet name="MONTHLY SHARE PRICES" sheetId="2" r:id="rId2"/>
    <sheet name="DAILY SHARE PRICES" sheetId="3" r:id="rId3"/>
    <sheet name="FINANCIAL VARIABLES" sheetId="4" r:id="rId4"/>
    <sheet name="ANNOUNCEMENTS" sheetId="5" r:id="rId5"/>
  </sheets>
  <definedNames>
    <definedName name="_xlnm.Print_Area" localSheetId="4">ANNOUNCEMENTS!$A$1:$G$45</definedName>
  </definedNames>
  <calcPr calcId="162913"/>
</workbook>
</file>

<file path=xl/calcChain.xml><?xml version="1.0" encoding="utf-8"?>
<calcChain xmlns="http://schemas.openxmlformats.org/spreadsheetml/2006/main">
  <c r="AA4" i="3" l="1"/>
  <c r="AG4" i="3"/>
  <c r="AA5" i="1"/>
  <c r="AG5" i="1"/>
  <c r="AA6" i="1"/>
  <c r="AG6" i="1"/>
  <c r="AA7" i="1"/>
  <c r="AG7" i="1"/>
  <c r="AA8" i="1"/>
  <c r="AG8" i="1"/>
  <c r="AA9" i="1"/>
  <c r="AG9" i="1"/>
  <c r="AG5" i="2"/>
  <c r="AG6" i="2"/>
  <c r="AG7" i="2"/>
  <c r="AG8" i="2"/>
  <c r="AG9" i="2"/>
  <c r="AG10" i="2"/>
  <c r="AG11" i="2"/>
  <c r="AG12" i="2"/>
  <c r="AG13" i="2"/>
  <c r="AG14" i="2"/>
  <c r="AG15" i="2"/>
  <c r="AG16" i="2"/>
  <c r="AG17" i="2"/>
  <c r="AG18" i="2"/>
  <c r="AG19" i="2"/>
  <c r="AG20" i="2"/>
  <c r="AG21" i="2"/>
  <c r="AG22" i="2"/>
  <c r="AG23" i="2"/>
  <c r="AG24" i="2"/>
  <c r="AG25" i="2"/>
  <c r="AG26" i="2"/>
  <c r="AG27" i="2"/>
  <c r="AG28" i="2"/>
  <c r="AG29" i="2"/>
  <c r="AG30" i="2"/>
  <c r="AG31" i="2"/>
  <c r="AG32" i="2"/>
  <c r="AG33" i="2"/>
  <c r="AG34" i="2"/>
  <c r="AG35" i="2"/>
  <c r="AG36" i="2"/>
  <c r="AG37" i="2"/>
  <c r="AG38" i="2"/>
  <c r="AG39" i="2"/>
  <c r="AG40" i="2"/>
  <c r="AG41" i="2"/>
  <c r="AG42" i="2"/>
  <c r="AG43" i="2"/>
  <c r="AG44" i="2"/>
  <c r="AG45" i="2"/>
  <c r="AG46" i="2"/>
  <c r="AG47" i="2"/>
  <c r="AG48" i="2"/>
  <c r="AG49" i="2"/>
  <c r="AG50" i="2"/>
  <c r="AG51" i="2"/>
  <c r="AG52" i="2"/>
  <c r="AG53" i="2"/>
  <c r="AG54" i="2"/>
  <c r="AG55" i="2"/>
  <c r="AG56" i="2"/>
  <c r="AG57" i="2"/>
  <c r="AG58" i="2"/>
  <c r="AG59" i="2"/>
  <c r="AG60" i="2"/>
  <c r="AG61" i="2"/>
  <c r="AG62" i="2"/>
  <c r="AG63" i="2"/>
  <c r="AG4" i="2"/>
  <c r="AG5" i="3"/>
  <c r="AG6" i="3"/>
  <c r="AG7" i="3"/>
  <c r="AG8" i="3"/>
  <c r="AG9" i="3"/>
  <c r="AG10" i="3"/>
  <c r="AG11" i="3"/>
  <c r="AG12" i="3"/>
  <c r="AG13" i="3"/>
  <c r="AG14" i="3"/>
  <c r="AG15" i="3"/>
  <c r="AG16" i="3"/>
  <c r="AG17" i="3"/>
  <c r="AG18" i="3"/>
  <c r="AG19" i="3"/>
  <c r="AG20" i="3"/>
  <c r="AG21" i="3"/>
  <c r="AG22" i="3"/>
  <c r="AG23" i="3"/>
  <c r="AG24" i="3"/>
  <c r="AG25" i="3"/>
  <c r="AG26" i="3"/>
  <c r="AG27" i="3"/>
  <c r="AG28" i="3"/>
  <c r="AG29" i="3"/>
  <c r="AG30" i="3"/>
  <c r="AG31" i="3"/>
  <c r="AG32" i="3"/>
  <c r="AG33" i="3"/>
  <c r="AG34" i="3"/>
  <c r="AG35" i="3"/>
  <c r="AG36" i="3"/>
  <c r="AG37" i="3"/>
  <c r="AG38" i="3"/>
  <c r="AG39" i="3"/>
  <c r="AG40" i="3"/>
  <c r="AG41" i="3"/>
  <c r="AG42" i="3"/>
  <c r="AG43" i="3"/>
  <c r="AG44" i="3"/>
  <c r="AG45" i="3"/>
  <c r="AG46" i="3"/>
  <c r="AG47" i="3"/>
  <c r="AG48" i="3"/>
  <c r="AG49" i="3"/>
  <c r="AG50" i="3"/>
  <c r="AG51" i="3"/>
  <c r="AG52" i="3"/>
  <c r="AG53" i="3"/>
  <c r="AG54" i="3"/>
  <c r="AG55" i="3"/>
  <c r="AG56" i="3"/>
  <c r="AG57" i="3"/>
  <c r="AG58" i="3"/>
  <c r="AG59" i="3"/>
  <c r="AG60" i="3"/>
  <c r="AG61" i="3"/>
  <c r="AG62" i="3"/>
  <c r="AG63" i="3"/>
  <c r="AG64" i="3"/>
  <c r="AG65" i="3"/>
  <c r="AG66" i="3"/>
  <c r="AG67" i="3"/>
  <c r="AG68" i="3"/>
  <c r="AG69" i="3"/>
  <c r="AG70" i="3"/>
  <c r="AG71" i="3"/>
  <c r="AG72" i="3"/>
  <c r="AG73" i="3"/>
  <c r="AG74" i="3"/>
  <c r="AG75" i="3"/>
  <c r="AG76" i="3"/>
  <c r="AG77" i="3"/>
  <c r="AG78" i="3"/>
  <c r="AG79" i="3"/>
  <c r="AG80" i="3"/>
  <c r="AG81" i="3"/>
  <c r="AG82" i="3"/>
  <c r="AG83" i="3"/>
  <c r="AG84" i="3"/>
  <c r="AG85" i="3"/>
  <c r="AG86" i="3"/>
  <c r="AG87" i="3"/>
  <c r="AG88" i="3"/>
  <c r="AG89" i="3"/>
  <c r="AG90" i="3"/>
  <c r="AG91" i="3"/>
  <c r="AG92" i="3"/>
  <c r="AG93" i="3"/>
  <c r="AG94" i="3"/>
  <c r="AG95" i="3"/>
  <c r="AG96" i="3"/>
  <c r="AG97" i="3"/>
  <c r="AG98" i="3"/>
  <c r="AG99" i="3"/>
  <c r="AG100" i="3"/>
  <c r="AG101" i="3"/>
  <c r="AG102" i="3"/>
  <c r="AG103" i="3"/>
  <c r="AG104" i="3"/>
  <c r="AG105" i="3"/>
  <c r="AG106" i="3"/>
  <c r="AG107" i="3"/>
  <c r="AG108" i="3"/>
  <c r="AG109" i="3"/>
  <c r="AG110" i="3"/>
  <c r="AG111" i="3"/>
  <c r="AG112" i="3"/>
  <c r="AG113" i="3"/>
  <c r="AG114" i="3"/>
  <c r="AG115" i="3"/>
  <c r="AG116" i="3"/>
  <c r="AG117" i="3"/>
  <c r="AG118" i="3"/>
  <c r="AG119" i="3"/>
  <c r="AG120" i="3"/>
  <c r="AG121" i="3"/>
  <c r="AG122" i="3"/>
  <c r="AG123" i="3"/>
  <c r="AG124" i="3"/>
  <c r="AG125" i="3"/>
  <c r="AG126" i="3"/>
  <c r="AG127" i="3"/>
  <c r="AG128" i="3"/>
  <c r="AG129" i="3"/>
  <c r="AG130" i="3"/>
  <c r="AG131" i="3"/>
  <c r="AG132" i="3"/>
  <c r="AG133" i="3"/>
  <c r="AG134" i="3"/>
  <c r="AG135" i="3"/>
  <c r="AG136" i="3"/>
  <c r="AG137" i="3"/>
  <c r="AG138" i="3"/>
  <c r="AG139" i="3"/>
  <c r="AG140" i="3"/>
  <c r="AG141" i="3"/>
  <c r="AG142" i="3"/>
  <c r="AG143" i="3"/>
  <c r="AG144" i="3"/>
  <c r="AG145" i="3"/>
  <c r="AG146" i="3"/>
  <c r="AG147" i="3"/>
  <c r="AG148" i="3"/>
  <c r="AG149" i="3"/>
  <c r="AG150" i="3"/>
  <c r="AG151" i="3"/>
  <c r="AG152" i="3"/>
  <c r="AG153" i="3"/>
  <c r="AG154" i="3"/>
  <c r="AG155" i="3"/>
  <c r="AG156" i="3"/>
  <c r="AG157" i="3"/>
  <c r="AG158" i="3"/>
  <c r="AG159" i="3"/>
  <c r="AG160" i="3"/>
  <c r="AG161" i="3"/>
  <c r="AG162" i="3"/>
  <c r="AG163" i="3"/>
  <c r="AG164" i="3"/>
  <c r="AG165" i="3"/>
  <c r="AG166" i="3"/>
  <c r="AG167" i="3"/>
  <c r="AG168" i="3"/>
  <c r="AG169" i="3"/>
  <c r="AG170" i="3"/>
  <c r="AG171" i="3"/>
  <c r="AG172" i="3"/>
  <c r="AG173" i="3"/>
  <c r="AG174" i="3"/>
  <c r="AG175" i="3"/>
  <c r="AG176" i="3"/>
  <c r="AG177" i="3"/>
  <c r="AG178" i="3"/>
  <c r="AG179" i="3"/>
  <c r="AG180" i="3"/>
  <c r="AG181" i="3"/>
  <c r="AG182" i="3"/>
  <c r="AG183" i="3"/>
  <c r="AG184" i="3"/>
  <c r="AG185" i="3"/>
  <c r="AG186" i="3"/>
  <c r="AG187" i="3"/>
  <c r="AG188" i="3"/>
  <c r="AG189" i="3"/>
  <c r="AG190" i="3"/>
  <c r="AG191" i="3"/>
  <c r="AG192" i="3"/>
  <c r="AG193" i="3"/>
  <c r="AG194" i="3"/>
  <c r="AG195" i="3"/>
  <c r="AG196" i="3"/>
  <c r="AG197" i="3"/>
  <c r="AG198" i="3"/>
  <c r="AG199" i="3"/>
  <c r="AG200" i="3"/>
  <c r="AG201" i="3"/>
  <c r="AG202" i="3"/>
  <c r="AG203" i="3"/>
  <c r="AG204" i="3"/>
  <c r="AG205" i="3"/>
  <c r="AG206" i="3"/>
  <c r="AG207" i="3"/>
  <c r="AG208" i="3"/>
  <c r="AG209" i="3"/>
  <c r="AG210" i="3"/>
  <c r="AG211" i="3"/>
  <c r="AG212" i="3"/>
  <c r="AG213" i="3"/>
  <c r="AG214" i="3"/>
  <c r="AG215" i="3"/>
  <c r="AG216" i="3"/>
  <c r="AG217" i="3"/>
  <c r="AG218" i="3"/>
  <c r="AG219" i="3"/>
  <c r="AG220" i="3"/>
  <c r="AG221" i="3"/>
  <c r="AG222" i="3"/>
  <c r="AG223" i="3"/>
  <c r="AG224" i="3"/>
  <c r="AG225" i="3"/>
  <c r="AG226" i="3"/>
  <c r="AG227" i="3"/>
  <c r="AG228" i="3"/>
  <c r="AG229" i="3"/>
  <c r="AG230" i="3"/>
  <c r="AG231" i="3"/>
  <c r="AG232" i="3"/>
  <c r="AG233" i="3"/>
  <c r="AG234" i="3"/>
  <c r="AG235" i="3"/>
  <c r="AG236" i="3"/>
  <c r="AG237" i="3"/>
  <c r="AG238" i="3"/>
  <c r="AG239" i="3"/>
  <c r="AG240" i="3"/>
  <c r="AG241" i="3"/>
  <c r="AG242" i="3"/>
  <c r="AG243" i="3"/>
  <c r="AG244" i="3"/>
  <c r="AG245" i="3"/>
  <c r="AG246" i="3"/>
  <c r="AG247" i="3"/>
  <c r="AG248" i="3"/>
  <c r="AG249" i="3"/>
  <c r="AG250" i="3"/>
  <c r="AG251" i="3"/>
  <c r="AG252" i="3"/>
  <c r="AG253" i="3"/>
  <c r="AG254" i="3"/>
  <c r="AA5" i="3"/>
  <c r="AA6" i="3"/>
  <c r="AA7" i="3"/>
  <c r="AA8" i="3"/>
  <c r="AA9" i="3"/>
  <c r="AE4" i="3" s="1"/>
  <c r="AA10" i="3"/>
  <c r="AA11" i="3"/>
  <c r="AA12" i="3"/>
  <c r="AA13" i="3"/>
  <c r="AA14" i="3"/>
  <c r="AA15" i="3"/>
  <c r="AA16" i="3"/>
  <c r="AA17" i="3"/>
  <c r="AA18" i="3"/>
  <c r="AA19" i="3"/>
  <c r="AA20" i="3"/>
  <c r="AA21" i="3"/>
  <c r="AA22" i="3"/>
  <c r="AA23" i="3"/>
  <c r="AA24" i="3"/>
  <c r="AA25" i="3"/>
  <c r="AA26" i="3"/>
  <c r="AA27" i="3"/>
  <c r="AA28" i="3"/>
  <c r="AA29" i="3"/>
  <c r="AA30" i="3"/>
  <c r="AA31" i="3"/>
  <c r="AA32" i="3"/>
  <c r="AA33" i="3"/>
  <c r="AA34" i="3"/>
  <c r="AA35" i="3"/>
  <c r="AA36" i="3"/>
  <c r="AA37" i="3"/>
  <c r="AA38" i="3"/>
  <c r="AA39" i="3"/>
  <c r="AA40" i="3"/>
  <c r="AA41" i="3"/>
  <c r="AA42" i="3"/>
  <c r="AA43" i="3"/>
  <c r="AA44" i="3"/>
  <c r="AA45" i="3"/>
  <c r="AA46" i="3"/>
  <c r="AA47" i="3"/>
  <c r="AA48" i="3"/>
  <c r="AA49" i="3"/>
  <c r="AA50" i="3"/>
  <c r="AA51" i="3"/>
  <c r="AA52" i="3"/>
  <c r="AA53" i="3"/>
  <c r="AA54" i="3"/>
  <c r="AA55" i="3"/>
  <c r="AA56" i="3"/>
  <c r="AA57" i="3"/>
  <c r="AA58" i="3"/>
  <c r="AA59" i="3"/>
  <c r="AA60" i="3"/>
  <c r="AA61" i="3"/>
  <c r="AA62" i="3"/>
  <c r="AA63" i="3"/>
  <c r="AA64" i="3"/>
  <c r="AA65" i="3"/>
  <c r="AA66" i="3"/>
  <c r="AA67" i="3"/>
  <c r="AA68" i="3"/>
  <c r="AA69" i="3"/>
  <c r="AA70" i="3"/>
  <c r="AA71" i="3"/>
  <c r="AA72" i="3"/>
  <c r="AA73" i="3"/>
  <c r="AA74" i="3"/>
  <c r="AA75" i="3"/>
  <c r="AA76" i="3"/>
  <c r="AA77" i="3"/>
  <c r="AA78" i="3"/>
  <c r="AA79" i="3"/>
  <c r="AA80" i="3"/>
  <c r="AA81" i="3"/>
  <c r="AA82" i="3"/>
  <c r="AA83" i="3"/>
  <c r="AA84" i="3"/>
  <c r="AA85" i="3"/>
  <c r="AA86" i="3"/>
  <c r="AA87" i="3"/>
  <c r="AA88" i="3"/>
  <c r="AA89" i="3"/>
  <c r="AA90" i="3"/>
  <c r="AA91" i="3"/>
  <c r="AA92" i="3"/>
  <c r="AA93" i="3"/>
  <c r="AA94" i="3"/>
  <c r="AA95" i="3"/>
  <c r="AA96" i="3"/>
  <c r="AA97" i="3"/>
  <c r="AA98" i="3"/>
  <c r="AA99" i="3"/>
  <c r="AA100" i="3"/>
  <c r="AA101" i="3"/>
  <c r="AA102" i="3"/>
  <c r="AA103" i="3"/>
  <c r="AA104" i="3"/>
  <c r="AA105" i="3"/>
  <c r="AA106" i="3"/>
  <c r="AA107" i="3"/>
  <c r="AA108" i="3"/>
  <c r="AA109" i="3"/>
  <c r="AA110" i="3"/>
  <c r="AA111" i="3"/>
  <c r="AA112" i="3"/>
  <c r="AA113" i="3"/>
  <c r="AA114" i="3"/>
  <c r="AA115" i="3"/>
  <c r="AA116" i="3"/>
  <c r="AA117" i="3"/>
  <c r="AA118" i="3"/>
  <c r="AA119" i="3"/>
  <c r="AA120" i="3"/>
  <c r="AA121" i="3"/>
  <c r="AA122" i="3"/>
  <c r="AA123" i="3"/>
  <c r="AA124" i="3"/>
  <c r="AA125" i="3"/>
  <c r="AA126" i="3"/>
  <c r="AA127" i="3"/>
  <c r="AA128" i="3"/>
  <c r="AA129" i="3"/>
  <c r="AA130" i="3"/>
  <c r="AA131" i="3"/>
  <c r="AA132" i="3"/>
  <c r="AA133" i="3"/>
  <c r="AA134" i="3"/>
  <c r="AA135" i="3"/>
  <c r="AA136" i="3"/>
  <c r="AA137" i="3"/>
  <c r="AA138" i="3"/>
  <c r="AA139" i="3"/>
  <c r="AA140" i="3"/>
  <c r="AA141" i="3"/>
  <c r="AA142" i="3"/>
  <c r="AA143" i="3"/>
  <c r="AA144" i="3"/>
  <c r="AA145" i="3"/>
  <c r="AA146" i="3"/>
  <c r="AA147" i="3"/>
  <c r="AA148" i="3"/>
  <c r="AA149" i="3"/>
  <c r="AA150" i="3"/>
  <c r="AA151" i="3"/>
  <c r="AA152" i="3"/>
  <c r="AA153" i="3"/>
  <c r="AA154" i="3"/>
  <c r="AA155" i="3"/>
  <c r="AA156" i="3"/>
  <c r="AA157" i="3"/>
  <c r="AA158" i="3"/>
  <c r="AA159" i="3"/>
  <c r="AA160" i="3"/>
  <c r="AA161" i="3"/>
  <c r="AA162" i="3"/>
  <c r="AA163" i="3"/>
  <c r="AA164" i="3"/>
  <c r="AA165" i="3"/>
  <c r="AA166" i="3"/>
  <c r="AA167" i="3"/>
  <c r="AA168" i="3"/>
  <c r="AA169" i="3"/>
  <c r="AA170" i="3"/>
  <c r="AA171" i="3"/>
  <c r="AA172" i="3"/>
  <c r="AA173" i="3"/>
  <c r="AA174" i="3"/>
  <c r="AA175" i="3"/>
  <c r="AA176" i="3"/>
  <c r="AA177" i="3"/>
  <c r="AA178" i="3"/>
  <c r="AA179" i="3"/>
  <c r="AA180" i="3"/>
  <c r="AA181" i="3"/>
  <c r="AA182" i="3"/>
  <c r="AA183" i="3"/>
  <c r="AA184" i="3"/>
  <c r="AA185" i="3"/>
  <c r="AA186" i="3"/>
  <c r="AA187" i="3"/>
  <c r="AA188" i="3"/>
  <c r="AA189" i="3"/>
  <c r="AA190" i="3"/>
  <c r="AA191" i="3"/>
  <c r="AA192" i="3"/>
  <c r="AA193" i="3"/>
  <c r="AA194" i="3"/>
  <c r="AA195" i="3"/>
  <c r="AA196" i="3"/>
  <c r="AA197" i="3"/>
  <c r="AA198" i="3"/>
  <c r="AA199" i="3"/>
  <c r="AA200" i="3"/>
  <c r="AA201" i="3"/>
  <c r="AA202" i="3"/>
  <c r="AA203" i="3"/>
  <c r="AA204" i="3"/>
  <c r="AA205" i="3"/>
  <c r="AA206" i="3"/>
  <c r="AA207" i="3"/>
  <c r="AA208" i="3"/>
  <c r="AA209" i="3"/>
  <c r="AA210" i="3"/>
  <c r="AA211" i="3"/>
  <c r="AA212" i="3"/>
  <c r="AA213" i="3"/>
  <c r="AA214" i="3"/>
  <c r="AA215" i="3"/>
  <c r="AA216" i="3"/>
  <c r="AA217" i="3"/>
  <c r="AA218" i="3"/>
  <c r="AA219" i="3"/>
  <c r="AA220" i="3"/>
  <c r="AA221" i="3"/>
  <c r="AA222" i="3"/>
  <c r="AA223" i="3"/>
  <c r="AA224" i="3"/>
  <c r="AA225" i="3"/>
  <c r="AA226" i="3"/>
  <c r="AA227" i="3"/>
  <c r="AA228" i="3"/>
  <c r="AA229" i="3"/>
  <c r="AA230" i="3"/>
  <c r="AA231" i="3"/>
  <c r="AA232" i="3"/>
  <c r="AA233" i="3"/>
  <c r="AA234" i="3"/>
  <c r="AA235" i="3"/>
  <c r="AA236" i="3"/>
  <c r="AA237" i="3"/>
  <c r="AA238" i="3"/>
  <c r="AA239" i="3"/>
  <c r="AA240" i="3"/>
  <c r="AA241" i="3"/>
  <c r="AA242" i="3"/>
  <c r="AA243" i="3"/>
  <c r="AA244" i="3"/>
  <c r="AA245" i="3"/>
  <c r="AA246" i="3"/>
  <c r="AA247" i="3"/>
  <c r="AA248" i="3"/>
  <c r="AA249" i="3"/>
  <c r="AA250" i="3"/>
  <c r="AA251" i="3"/>
  <c r="AA252" i="3"/>
  <c r="AA253" i="3"/>
  <c r="AA254" i="3"/>
  <c r="U5" i="3"/>
  <c r="U6" i="3"/>
  <c r="U7" i="3"/>
  <c r="U8" i="3"/>
  <c r="U9" i="3"/>
  <c r="U10" i="3"/>
  <c r="U11" i="3"/>
  <c r="U12" i="3"/>
  <c r="U13" i="3"/>
  <c r="U14" i="3"/>
  <c r="U15" i="3"/>
  <c r="U16" i="3"/>
  <c r="U17" i="3"/>
  <c r="U18" i="3"/>
  <c r="U19" i="3"/>
  <c r="U20" i="3"/>
  <c r="U21" i="3"/>
  <c r="U22" i="3"/>
  <c r="U23" i="3"/>
  <c r="U24" i="3"/>
  <c r="U25" i="3"/>
  <c r="U26" i="3"/>
  <c r="U27" i="3"/>
  <c r="U28" i="3"/>
  <c r="U29" i="3"/>
  <c r="U30" i="3"/>
  <c r="U31" i="3"/>
  <c r="U32" i="3"/>
  <c r="U33" i="3"/>
  <c r="U34" i="3"/>
  <c r="U35" i="3"/>
  <c r="U36" i="3"/>
  <c r="U37" i="3"/>
  <c r="U38" i="3"/>
  <c r="U39" i="3"/>
  <c r="U40" i="3"/>
  <c r="U41" i="3"/>
  <c r="U42" i="3"/>
  <c r="U43" i="3"/>
  <c r="U44" i="3"/>
  <c r="U45" i="3"/>
  <c r="U46" i="3"/>
  <c r="U47" i="3"/>
  <c r="U48" i="3"/>
  <c r="U49" i="3"/>
  <c r="U50" i="3"/>
  <c r="U51" i="3"/>
  <c r="U52" i="3"/>
  <c r="U53" i="3"/>
  <c r="U54" i="3"/>
  <c r="U55" i="3"/>
  <c r="U56" i="3"/>
  <c r="U57" i="3"/>
  <c r="U58" i="3"/>
  <c r="U59" i="3"/>
  <c r="U60" i="3"/>
  <c r="U61" i="3"/>
  <c r="U62" i="3"/>
  <c r="U63" i="3"/>
  <c r="U64" i="3"/>
  <c r="U65" i="3"/>
  <c r="U66" i="3"/>
  <c r="U67" i="3"/>
  <c r="U68" i="3"/>
  <c r="U69" i="3"/>
  <c r="U70" i="3"/>
  <c r="U71" i="3"/>
  <c r="U72" i="3"/>
  <c r="U73" i="3"/>
  <c r="U74" i="3"/>
  <c r="U75" i="3"/>
  <c r="U76" i="3"/>
  <c r="U77" i="3"/>
  <c r="U78" i="3"/>
  <c r="U79" i="3"/>
  <c r="U80" i="3"/>
  <c r="U81" i="3"/>
  <c r="U82" i="3"/>
  <c r="U83" i="3"/>
  <c r="U84" i="3"/>
  <c r="U85" i="3"/>
  <c r="U86" i="3"/>
  <c r="U87" i="3"/>
  <c r="U88" i="3"/>
  <c r="U89" i="3"/>
  <c r="U90" i="3"/>
  <c r="U91" i="3"/>
  <c r="U92" i="3"/>
  <c r="U93" i="3"/>
  <c r="U94" i="3"/>
  <c r="U95" i="3"/>
  <c r="U96" i="3"/>
  <c r="U97" i="3"/>
  <c r="U98" i="3"/>
  <c r="U99" i="3"/>
  <c r="U100" i="3"/>
  <c r="U101" i="3"/>
  <c r="U102" i="3"/>
  <c r="U103" i="3"/>
  <c r="U104" i="3"/>
  <c r="U105" i="3"/>
  <c r="U106" i="3"/>
  <c r="U107" i="3"/>
  <c r="U108" i="3"/>
  <c r="U109" i="3"/>
  <c r="U110" i="3"/>
  <c r="U111" i="3"/>
  <c r="U112" i="3"/>
  <c r="U113" i="3"/>
  <c r="U114" i="3"/>
  <c r="U115" i="3"/>
  <c r="U116" i="3"/>
  <c r="U117" i="3"/>
  <c r="U118" i="3"/>
  <c r="U119" i="3"/>
  <c r="U120" i="3"/>
  <c r="U121" i="3"/>
  <c r="U122" i="3"/>
  <c r="U123" i="3"/>
  <c r="U124" i="3"/>
  <c r="U125" i="3"/>
  <c r="U126" i="3"/>
  <c r="U127" i="3"/>
  <c r="U128" i="3"/>
  <c r="U129" i="3"/>
  <c r="U130" i="3"/>
  <c r="U131" i="3"/>
  <c r="U132" i="3"/>
  <c r="U133" i="3"/>
  <c r="U134" i="3"/>
  <c r="U135" i="3"/>
  <c r="U136" i="3"/>
  <c r="U137" i="3"/>
  <c r="U138" i="3"/>
  <c r="U139" i="3"/>
  <c r="U140" i="3"/>
  <c r="U141" i="3"/>
  <c r="U142" i="3"/>
  <c r="U143" i="3"/>
  <c r="U144" i="3"/>
  <c r="U145" i="3"/>
  <c r="U146" i="3"/>
  <c r="U147" i="3"/>
  <c r="U148" i="3"/>
  <c r="U149" i="3"/>
  <c r="U150" i="3"/>
  <c r="U151" i="3"/>
  <c r="U152" i="3"/>
  <c r="U153" i="3"/>
  <c r="U154" i="3"/>
  <c r="U155" i="3"/>
  <c r="U156" i="3"/>
  <c r="U157" i="3"/>
  <c r="U158" i="3"/>
  <c r="U159" i="3"/>
  <c r="U160" i="3"/>
  <c r="U161" i="3"/>
  <c r="U162" i="3"/>
  <c r="U163" i="3"/>
  <c r="U164" i="3"/>
  <c r="U165" i="3"/>
  <c r="U166" i="3"/>
  <c r="U167" i="3"/>
  <c r="U168" i="3"/>
  <c r="U169" i="3"/>
  <c r="U170" i="3"/>
  <c r="U171" i="3"/>
  <c r="U172" i="3"/>
  <c r="U173" i="3"/>
  <c r="U174" i="3"/>
  <c r="U175" i="3"/>
  <c r="U176" i="3"/>
  <c r="U177" i="3"/>
  <c r="U178" i="3"/>
  <c r="U179" i="3"/>
  <c r="U180" i="3"/>
  <c r="U181" i="3"/>
  <c r="U182" i="3"/>
  <c r="U183" i="3"/>
  <c r="U184" i="3"/>
  <c r="U185" i="3"/>
  <c r="U186" i="3"/>
  <c r="U187" i="3"/>
  <c r="U188" i="3"/>
  <c r="U189" i="3"/>
  <c r="U190" i="3"/>
  <c r="U191" i="3"/>
  <c r="U192" i="3"/>
  <c r="U193" i="3"/>
  <c r="U194" i="3"/>
  <c r="U195" i="3"/>
  <c r="U196" i="3"/>
  <c r="U197" i="3"/>
  <c r="U198" i="3"/>
  <c r="U199" i="3"/>
  <c r="U200" i="3"/>
  <c r="U201" i="3"/>
  <c r="U202" i="3"/>
  <c r="U203" i="3"/>
  <c r="U204" i="3"/>
  <c r="U205" i="3"/>
  <c r="U206" i="3"/>
  <c r="U207" i="3"/>
  <c r="U208" i="3"/>
  <c r="U209" i="3"/>
  <c r="U210" i="3"/>
  <c r="U211" i="3"/>
  <c r="U212" i="3"/>
  <c r="U213" i="3"/>
  <c r="U214" i="3"/>
  <c r="U215" i="3"/>
  <c r="U216" i="3"/>
  <c r="U217" i="3"/>
  <c r="U218" i="3"/>
  <c r="U219" i="3"/>
  <c r="U220" i="3"/>
  <c r="U221" i="3"/>
  <c r="U222" i="3"/>
  <c r="U223" i="3"/>
  <c r="U224" i="3"/>
  <c r="U225" i="3"/>
  <c r="U226" i="3"/>
  <c r="U227" i="3"/>
  <c r="U228" i="3"/>
  <c r="U229" i="3"/>
  <c r="U230" i="3"/>
  <c r="U231" i="3"/>
  <c r="U232" i="3"/>
  <c r="U233" i="3"/>
  <c r="U234" i="3"/>
  <c r="U235" i="3"/>
  <c r="U236" i="3"/>
  <c r="U237" i="3"/>
  <c r="U238" i="3"/>
  <c r="U239" i="3"/>
  <c r="U240" i="3"/>
  <c r="U241" i="3"/>
  <c r="U242" i="3"/>
  <c r="U243" i="3"/>
  <c r="U244" i="3"/>
  <c r="U245" i="3"/>
  <c r="U246" i="3"/>
  <c r="U247" i="3"/>
  <c r="U248" i="3"/>
  <c r="U249" i="3"/>
  <c r="U250" i="3"/>
  <c r="U251" i="3"/>
  <c r="U252" i="3"/>
  <c r="U253" i="3"/>
  <c r="U254" i="3"/>
  <c r="U4" i="3"/>
  <c r="O5" i="3"/>
  <c r="O6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52" i="3"/>
  <c r="O53" i="3"/>
  <c r="O54" i="3"/>
  <c r="O55" i="3"/>
  <c r="O56" i="3"/>
  <c r="O57" i="3"/>
  <c r="O58" i="3"/>
  <c r="O59" i="3"/>
  <c r="O60" i="3"/>
  <c r="O61" i="3"/>
  <c r="O62" i="3"/>
  <c r="O63" i="3"/>
  <c r="O64" i="3"/>
  <c r="O65" i="3"/>
  <c r="O66" i="3"/>
  <c r="O67" i="3"/>
  <c r="O68" i="3"/>
  <c r="O69" i="3"/>
  <c r="O70" i="3"/>
  <c r="O71" i="3"/>
  <c r="O72" i="3"/>
  <c r="O73" i="3"/>
  <c r="O74" i="3"/>
  <c r="O75" i="3"/>
  <c r="O76" i="3"/>
  <c r="O77" i="3"/>
  <c r="O78" i="3"/>
  <c r="O79" i="3"/>
  <c r="O80" i="3"/>
  <c r="O81" i="3"/>
  <c r="O82" i="3"/>
  <c r="O83" i="3"/>
  <c r="O84" i="3"/>
  <c r="O85" i="3"/>
  <c r="O86" i="3"/>
  <c r="O87" i="3"/>
  <c r="O88" i="3"/>
  <c r="O89" i="3"/>
  <c r="O90" i="3"/>
  <c r="O91" i="3"/>
  <c r="O92" i="3"/>
  <c r="O93" i="3"/>
  <c r="O94" i="3"/>
  <c r="O95" i="3"/>
  <c r="O96" i="3"/>
  <c r="O97" i="3"/>
  <c r="O98" i="3"/>
  <c r="O99" i="3"/>
  <c r="O100" i="3"/>
  <c r="O101" i="3"/>
  <c r="O102" i="3"/>
  <c r="O103" i="3"/>
  <c r="O104" i="3"/>
  <c r="O105" i="3"/>
  <c r="O106" i="3"/>
  <c r="O107" i="3"/>
  <c r="O108" i="3"/>
  <c r="O109" i="3"/>
  <c r="O110" i="3"/>
  <c r="O111" i="3"/>
  <c r="O112" i="3"/>
  <c r="O113" i="3"/>
  <c r="O114" i="3"/>
  <c r="O115" i="3"/>
  <c r="O116" i="3"/>
  <c r="O117" i="3"/>
  <c r="O118" i="3"/>
  <c r="O119" i="3"/>
  <c r="O120" i="3"/>
  <c r="O121" i="3"/>
  <c r="O122" i="3"/>
  <c r="O123" i="3"/>
  <c r="O124" i="3"/>
  <c r="O125" i="3"/>
  <c r="O126" i="3"/>
  <c r="O127" i="3"/>
  <c r="O128" i="3"/>
  <c r="O129" i="3"/>
  <c r="O130" i="3"/>
  <c r="O131" i="3"/>
  <c r="O132" i="3"/>
  <c r="O133" i="3"/>
  <c r="O134" i="3"/>
  <c r="O135" i="3"/>
  <c r="O136" i="3"/>
  <c r="O137" i="3"/>
  <c r="O138" i="3"/>
  <c r="O139" i="3"/>
  <c r="O140" i="3"/>
  <c r="O141" i="3"/>
  <c r="O142" i="3"/>
  <c r="O143" i="3"/>
  <c r="O144" i="3"/>
  <c r="O145" i="3"/>
  <c r="O146" i="3"/>
  <c r="O147" i="3"/>
  <c r="O148" i="3"/>
  <c r="O149" i="3"/>
  <c r="O150" i="3"/>
  <c r="O151" i="3"/>
  <c r="O152" i="3"/>
  <c r="O153" i="3"/>
  <c r="O154" i="3"/>
  <c r="O155" i="3"/>
  <c r="O156" i="3"/>
  <c r="O157" i="3"/>
  <c r="O158" i="3"/>
  <c r="O159" i="3"/>
  <c r="O160" i="3"/>
  <c r="O161" i="3"/>
  <c r="O162" i="3"/>
  <c r="O163" i="3"/>
  <c r="O164" i="3"/>
  <c r="O165" i="3"/>
  <c r="O166" i="3"/>
  <c r="O167" i="3"/>
  <c r="O168" i="3"/>
  <c r="O169" i="3"/>
  <c r="O170" i="3"/>
  <c r="O171" i="3"/>
  <c r="O172" i="3"/>
  <c r="O173" i="3"/>
  <c r="O174" i="3"/>
  <c r="O175" i="3"/>
  <c r="O176" i="3"/>
  <c r="O177" i="3"/>
  <c r="O178" i="3"/>
  <c r="O179" i="3"/>
  <c r="O180" i="3"/>
  <c r="O181" i="3"/>
  <c r="O182" i="3"/>
  <c r="O183" i="3"/>
  <c r="O184" i="3"/>
  <c r="O185" i="3"/>
  <c r="O186" i="3"/>
  <c r="O187" i="3"/>
  <c r="O188" i="3"/>
  <c r="O189" i="3"/>
  <c r="O190" i="3"/>
  <c r="O191" i="3"/>
  <c r="O192" i="3"/>
  <c r="O193" i="3"/>
  <c r="O194" i="3"/>
  <c r="O195" i="3"/>
  <c r="O196" i="3"/>
  <c r="O197" i="3"/>
  <c r="O198" i="3"/>
  <c r="O199" i="3"/>
  <c r="O200" i="3"/>
  <c r="O201" i="3"/>
  <c r="O202" i="3"/>
  <c r="O203" i="3"/>
  <c r="O204" i="3"/>
  <c r="O205" i="3"/>
  <c r="O206" i="3"/>
  <c r="O207" i="3"/>
  <c r="O208" i="3"/>
  <c r="O209" i="3"/>
  <c r="O210" i="3"/>
  <c r="O211" i="3"/>
  <c r="O212" i="3"/>
  <c r="O213" i="3"/>
  <c r="O214" i="3"/>
  <c r="O215" i="3"/>
  <c r="O216" i="3"/>
  <c r="O217" i="3"/>
  <c r="O218" i="3"/>
  <c r="O219" i="3"/>
  <c r="O220" i="3"/>
  <c r="O221" i="3"/>
  <c r="O222" i="3"/>
  <c r="O223" i="3"/>
  <c r="O224" i="3"/>
  <c r="O225" i="3"/>
  <c r="O226" i="3"/>
  <c r="O227" i="3"/>
  <c r="O228" i="3"/>
  <c r="O229" i="3"/>
  <c r="O230" i="3"/>
  <c r="O231" i="3"/>
  <c r="O232" i="3"/>
  <c r="O233" i="3"/>
  <c r="O234" i="3"/>
  <c r="O235" i="3"/>
  <c r="O236" i="3"/>
  <c r="O237" i="3"/>
  <c r="O238" i="3"/>
  <c r="O239" i="3"/>
  <c r="O240" i="3"/>
  <c r="O241" i="3"/>
  <c r="O242" i="3"/>
  <c r="O243" i="3"/>
  <c r="O244" i="3"/>
  <c r="O245" i="3"/>
  <c r="O246" i="3"/>
  <c r="O247" i="3"/>
  <c r="O248" i="3"/>
  <c r="O249" i="3"/>
  <c r="O250" i="3"/>
  <c r="O251" i="3"/>
  <c r="O252" i="3"/>
  <c r="O253" i="3"/>
  <c r="O254" i="3"/>
  <c r="O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7" i="3"/>
  <c r="I118" i="3"/>
  <c r="I119" i="3"/>
  <c r="I120" i="3"/>
  <c r="I121" i="3"/>
  <c r="I122" i="3"/>
  <c r="I123" i="3"/>
  <c r="I124" i="3"/>
  <c r="I125" i="3"/>
  <c r="I126" i="3"/>
  <c r="I127" i="3"/>
  <c r="I128" i="3"/>
  <c r="I129" i="3"/>
  <c r="I130" i="3"/>
  <c r="I131" i="3"/>
  <c r="I132" i="3"/>
  <c r="I133" i="3"/>
  <c r="I134" i="3"/>
  <c r="I135" i="3"/>
  <c r="I136" i="3"/>
  <c r="I137" i="3"/>
  <c r="I138" i="3"/>
  <c r="I139" i="3"/>
  <c r="I140" i="3"/>
  <c r="I141" i="3"/>
  <c r="I142" i="3"/>
  <c r="I143" i="3"/>
  <c r="I144" i="3"/>
  <c r="I145" i="3"/>
  <c r="I146" i="3"/>
  <c r="I147" i="3"/>
  <c r="I148" i="3"/>
  <c r="I149" i="3"/>
  <c r="I150" i="3"/>
  <c r="I151" i="3"/>
  <c r="I152" i="3"/>
  <c r="I153" i="3"/>
  <c r="I154" i="3"/>
  <c r="I155" i="3"/>
  <c r="I156" i="3"/>
  <c r="I157" i="3"/>
  <c r="I158" i="3"/>
  <c r="I159" i="3"/>
  <c r="I160" i="3"/>
  <c r="I161" i="3"/>
  <c r="I162" i="3"/>
  <c r="I163" i="3"/>
  <c r="I164" i="3"/>
  <c r="I165" i="3"/>
  <c r="I166" i="3"/>
  <c r="I167" i="3"/>
  <c r="I168" i="3"/>
  <c r="I169" i="3"/>
  <c r="I170" i="3"/>
  <c r="I171" i="3"/>
  <c r="I172" i="3"/>
  <c r="I173" i="3"/>
  <c r="I174" i="3"/>
  <c r="I175" i="3"/>
  <c r="I176" i="3"/>
  <c r="I177" i="3"/>
  <c r="I178" i="3"/>
  <c r="I179" i="3"/>
  <c r="I180" i="3"/>
  <c r="I181" i="3"/>
  <c r="I182" i="3"/>
  <c r="I183" i="3"/>
  <c r="I184" i="3"/>
  <c r="I185" i="3"/>
  <c r="I186" i="3"/>
  <c r="I187" i="3"/>
  <c r="I188" i="3"/>
  <c r="I189" i="3"/>
  <c r="I190" i="3"/>
  <c r="I191" i="3"/>
  <c r="I192" i="3"/>
  <c r="I193" i="3"/>
  <c r="I194" i="3"/>
  <c r="I195" i="3"/>
  <c r="I196" i="3"/>
  <c r="I197" i="3"/>
  <c r="I198" i="3"/>
  <c r="I199" i="3"/>
  <c r="I200" i="3"/>
  <c r="I201" i="3"/>
  <c r="I202" i="3"/>
  <c r="I203" i="3"/>
  <c r="I204" i="3"/>
  <c r="I205" i="3"/>
  <c r="I206" i="3"/>
  <c r="I207" i="3"/>
  <c r="I208" i="3"/>
  <c r="I209" i="3"/>
  <c r="I210" i="3"/>
  <c r="I211" i="3"/>
  <c r="I212" i="3"/>
  <c r="I213" i="3"/>
  <c r="I214" i="3"/>
  <c r="I215" i="3"/>
  <c r="I216" i="3"/>
  <c r="I217" i="3"/>
  <c r="I218" i="3"/>
  <c r="I219" i="3"/>
  <c r="I220" i="3"/>
  <c r="I221" i="3"/>
  <c r="I222" i="3"/>
  <c r="I223" i="3"/>
  <c r="I224" i="3"/>
  <c r="I225" i="3"/>
  <c r="I226" i="3"/>
  <c r="I227" i="3"/>
  <c r="I228" i="3"/>
  <c r="I229" i="3"/>
  <c r="I230" i="3"/>
  <c r="I231" i="3"/>
  <c r="I232" i="3"/>
  <c r="I233" i="3"/>
  <c r="I234" i="3"/>
  <c r="I235" i="3"/>
  <c r="I236" i="3"/>
  <c r="I237" i="3"/>
  <c r="I238" i="3"/>
  <c r="I239" i="3"/>
  <c r="I240" i="3"/>
  <c r="I241" i="3"/>
  <c r="I242" i="3"/>
  <c r="I243" i="3"/>
  <c r="I244" i="3"/>
  <c r="I245" i="3"/>
  <c r="I246" i="3"/>
  <c r="I247" i="3"/>
  <c r="I248" i="3"/>
  <c r="I249" i="3"/>
  <c r="I250" i="3"/>
  <c r="I251" i="3"/>
  <c r="I252" i="3"/>
  <c r="I253" i="3"/>
  <c r="I254" i="3"/>
  <c r="I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6" i="3"/>
  <c r="C117" i="3"/>
  <c r="C118" i="3"/>
  <c r="C119" i="3"/>
  <c r="C120" i="3"/>
  <c r="C121" i="3"/>
  <c r="C122" i="3"/>
  <c r="C123" i="3"/>
  <c r="C124" i="3"/>
  <c r="C125" i="3"/>
  <c r="C126" i="3"/>
  <c r="C127" i="3"/>
  <c r="C128" i="3"/>
  <c r="C129" i="3"/>
  <c r="C130" i="3"/>
  <c r="C131" i="3"/>
  <c r="C132" i="3"/>
  <c r="C133" i="3"/>
  <c r="C134" i="3"/>
  <c r="C135" i="3"/>
  <c r="C136" i="3"/>
  <c r="C137" i="3"/>
  <c r="C138" i="3"/>
  <c r="C139" i="3"/>
  <c r="C140" i="3"/>
  <c r="C141" i="3"/>
  <c r="C142" i="3"/>
  <c r="C143" i="3"/>
  <c r="C144" i="3"/>
  <c r="C145" i="3"/>
  <c r="C146" i="3"/>
  <c r="C147" i="3"/>
  <c r="C148" i="3"/>
  <c r="C149" i="3"/>
  <c r="C150" i="3"/>
  <c r="C151" i="3"/>
  <c r="C152" i="3"/>
  <c r="C153" i="3"/>
  <c r="C154" i="3"/>
  <c r="C155" i="3"/>
  <c r="C156" i="3"/>
  <c r="C157" i="3"/>
  <c r="C158" i="3"/>
  <c r="C159" i="3"/>
  <c r="C160" i="3"/>
  <c r="C161" i="3"/>
  <c r="C162" i="3"/>
  <c r="C163" i="3"/>
  <c r="C164" i="3"/>
  <c r="C165" i="3"/>
  <c r="C166" i="3"/>
  <c r="C167" i="3"/>
  <c r="C168" i="3"/>
  <c r="C169" i="3"/>
  <c r="C170" i="3"/>
  <c r="C171" i="3"/>
  <c r="C172" i="3"/>
  <c r="C173" i="3"/>
  <c r="C174" i="3"/>
  <c r="C175" i="3"/>
  <c r="C176" i="3"/>
  <c r="C177" i="3"/>
  <c r="C178" i="3"/>
  <c r="C179" i="3"/>
  <c r="C180" i="3"/>
  <c r="C181" i="3"/>
  <c r="C182" i="3"/>
  <c r="C183" i="3"/>
  <c r="C184" i="3"/>
  <c r="C185" i="3"/>
  <c r="C186" i="3"/>
  <c r="C187" i="3"/>
  <c r="C188" i="3"/>
  <c r="C189" i="3"/>
  <c r="C190" i="3"/>
  <c r="C191" i="3"/>
  <c r="C192" i="3"/>
  <c r="C193" i="3"/>
  <c r="C194" i="3"/>
  <c r="C195" i="3"/>
  <c r="C196" i="3"/>
  <c r="C197" i="3"/>
  <c r="C198" i="3"/>
  <c r="C199" i="3"/>
  <c r="C200" i="3"/>
  <c r="C201" i="3"/>
  <c r="C202" i="3"/>
  <c r="C203" i="3"/>
  <c r="C204" i="3"/>
  <c r="C205" i="3"/>
  <c r="C206" i="3"/>
  <c r="C207" i="3"/>
  <c r="C208" i="3"/>
  <c r="C209" i="3"/>
  <c r="C210" i="3"/>
  <c r="C211" i="3"/>
  <c r="C212" i="3"/>
  <c r="C213" i="3"/>
  <c r="C214" i="3"/>
  <c r="C215" i="3"/>
  <c r="C216" i="3"/>
  <c r="C217" i="3"/>
  <c r="C218" i="3"/>
  <c r="C219" i="3"/>
  <c r="C220" i="3"/>
  <c r="C221" i="3"/>
  <c r="C222" i="3"/>
  <c r="C223" i="3"/>
  <c r="C224" i="3"/>
  <c r="C225" i="3"/>
  <c r="C226" i="3"/>
  <c r="C227" i="3"/>
  <c r="C228" i="3"/>
  <c r="C229" i="3"/>
  <c r="C230" i="3"/>
  <c r="C231" i="3"/>
  <c r="C232" i="3"/>
  <c r="C233" i="3"/>
  <c r="C234" i="3"/>
  <c r="C235" i="3"/>
  <c r="C236" i="3"/>
  <c r="C237" i="3"/>
  <c r="C238" i="3"/>
  <c r="C239" i="3"/>
  <c r="C240" i="3"/>
  <c r="C241" i="3"/>
  <c r="C242" i="3"/>
  <c r="C243" i="3"/>
  <c r="C244" i="3"/>
  <c r="C245" i="3"/>
  <c r="C246" i="3"/>
  <c r="C247" i="3"/>
  <c r="C248" i="3"/>
  <c r="C249" i="3"/>
  <c r="C250" i="3"/>
  <c r="C251" i="3"/>
  <c r="C252" i="3"/>
  <c r="C253" i="3"/>
  <c r="C254" i="3"/>
  <c r="C4" i="3"/>
  <c r="AA5" i="2"/>
  <c r="AA6" i="2"/>
  <c r="AA7" i="2"/>
  <c r="AA8" i="2"/>
  <c r="AA9" i="2"/>
  <c r="AA10" i="2"/>
  <c r="AA11" i="2"/>
  <c r="AA12" i="2"/>
  <c r="AA13" i="2"/>
  <c r="AA14" i="2"/>
  <c r="AA15" i="2"/>
  <c r="AA16" i="2"/>
  <c r="AA17" i="2"/>
  <c r="AA18" i="2"/>
  <c r="AA19" i="2"/>
  <c r="AA20" i="2"/>
  <c r="AA21" i="2"/>
  <c r="AA22" i="2"/>
  <c r="AA23" i="2"/>
  <c r="AA24" i="2"/>
  <c r="AA25" i="2"/>
  <c r="AA26" i="2"/>
  <c r="AA27" i="2"/>
  <c r="AA28" i="2"/>
  <c r="AA29" i="2"/>
  <c r="AA30" i="2"/>
  <c r="AA31" i="2"/>
  <c r="AA32" i="2"/>
  <c r="AA33" i="2"/>
  <c r="AA34" i="2"/>
  <c r="AA35" i="2"/>
  <c r="AA36" i="2"/>
  <c r="AA37" i="2"/>
  <c r="AA38" i="2"/>
  <c r="AA39" i="2"/>
  <c r="AA40" i="2"/>
  <c r="AA41" i="2"/>
  <c r="AA42" i="2"/>
  <c r="AA43" i="2"/>
  <c r="AA44" i="2"/>
  <c r="AA45" i="2"/>
  <c r="AA46" i="2"/>
  <c r="AA47" i="2"/>
  <c r="AA48" i="2"/>
  <c r="AA49" i="2"/>
  <c r="AA50" i="2"/>
  <c r="AA51" i="2"/>
  <c r="AA52" i="2"/>
  <c r="AA53" i="2"/>
  <c r="AA54" i="2"/>
  <c r="AA55" i="2"/>
  <c r="AA56" i="2"/>
  <c r="AA57" i="2"/>
  <c r="AA58" i="2"/>
  <c r="AA59" i="2"/>
  <c r="AA60" i="2"/>
  <c r="AA61" i="2"/>
  <c r="AA62" i="2"/>
  <c r="AA63" i="2"/>
  <c r="AA4" i="2"/>
  <c r="U5" i="2"/>
  <c r="U6" i="2"/>
  <c r="U7" i="2"/>
  <c r="U8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62" i="2"/>
  <c r="U63" i="2"/>
  <c r="U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4" i="2"/>
  <c r="U6" i="1"/>
  <c r="U7" i="1"/>
  <c r="U8" i="1"/>
  <c r="U9" i="1"/>
  <c r="U5" i="1"/>
  <c r="O6" i="1"/>
  <c r="O7" i="1"/>
  <c r="O8" i="1"/>
  <c r="O9" i="1"/>
  <c r="O5" i="1"/>
  <c r="R5" i="1" s="1"/>
  <c r="I6" i="1"/>
  <c r="I7" i="1"/>
  <c r="I8" i="1"/>
  <c r="I9" i="1"/>
  <c r="I5" i="1"/>
  <c r="L5" i="1" s="1"/>
  <c r="C6" i="1"/>
  <c r="C7" i="1"/>
  <c r="C8" i="1"/>
  <c r="C9" i="1"/>
  <c r="C5" i="1"/>
  <c r="P5" i="1" l="1"/>
  <c r="AD4" i="3"/>
  <c r="R4" i="2"/>
  <c r="X5" i="1"/>
  <c r="F5" i="1"/>
  <c r="F4" i="2"/>
  <c r="AD4" i="2"/>
  <c r="L4" i="2"/>
  <c r="X4" i="2"/>
  <c r="F4" i="3"/>
  <c r="G4" i="3"/>
  <c r="S4" i="3"/>
  <c r="Y4" i="3"/>
  <c r="M4" i="3"/>
  <c r="V5" i="1"/>
  <c r="K5" i="1"/>
  <c r="W5" i="1"/>
  <c r="J5" i="1"/>
  <c r="AE5" i="1"/>
  <c r="D5" i="1"/>
  <c r="E5" i="1"/>
  <c r="Q5" i="1"/>
  <c r="AB5" i="1"/>
  <c r="M4" i="2"/>
  <c r="S4" i="2"/>
  <c r="Y4" i="2"/>
  <c r="G4" i="2"/>
  <c r="AE4" i="2"/>
  <c r="AD5" i="1"/>
  <c r="AC5" i="1"/>
  <c r="Y5" i="1"/>
  <c r="G5" i="1"/>
  <c r="M5" i="1"/>
  <c r="S5" i="1"/>
  <c r="W4" i="3"/>
  <c r="R4" i="3"/>
  <c r="K4" i="3"/>
  <c r="D4" i="3"/>
  <c r="J4" i="3"/>
  <c r="P4" i="3"/>
  <c r="V4" i="3"/>
  <c r="AB4" i="3"/>
  <c r="X4" i="3"/>
  <c r="L4" i="3"/>
  <c r="Q4" i="3"/>
  <c r="E4" i="3"/>
  <c r="AC4" i="3"/>
  <c r="E4" i="2"/>
  <c r="Q4" i="2"/>
  <c r="AC4" i="2"/>
  <c r="K4" i="2"/>
  <c r="W4" i="2"/>
  <c r="D4" i="2"/>
  <c r="J4" i="2"/>
  <c r="P4" i="2"/>
  <c r="V4" i="2"/>
  <c r="AB4" i="2"/>
</calcChain>
</file>

<file path=xl/sharedStrings.xml><?xml version="1.0" encoding="utf-8"?>
<sst xmlns="http://schemas.openxmlformats.org/spreadsheetml/2006/main" count="259" uniqueCount="44">
  <si>
    <t>Date</t>
  </si>
  <si>
    <t>Portfolio Average</t>
  </si>
  <si>
    <t>Pfizer</t>
  </si>
  <si>
    <t>Merck</t>
  </si>
  <si>
    <t>GlaxoSmithKline</t>
  </si>
  <si>
    <t>Bristol-Myers Squibb</t>
  </si>
  <si>
    <t xml:space="preserve">Johnson &amp; Johnson </t>
  </si>
  <si>
    <t>Adj Close</t>
  </si>
  <si>
    <t>Sales</t>
  </si>
  <si>
    <t>CGS</t>
  </si>
  <si>
    <t>Net Income</t>
  </si>
  <si>
    <t>Long Term Liability</t>
  </si>
  <si>
    <t>Variable/Year</t>
  </si>
  <si>
    <t>Long Term Asset</t>
  </si>
  <si>
    <t>Common Stock</t>
  </si>
  <si>
    <t>Preferred Stock</t>
  </si>
  <si>
    <t>Current asset</t>
  </si>
  <si>
    <t>Operating expenses</t>
  </si>
  <si>
    <t>Interest expenses</t>
  </si>
  <si>
    <t>Operating Profit</t>
  </si>
  <si>
    <t>Current liabilities</t>
  </si>
  <si>
    <t>Dividend Paid</t>
  </si>
  <si>
    <t>Stock Repurchase</t>
  </si>
  <si>
    <t>Total Asset</t>
  </si>
  <si>
    <t>51.8  </t>
  </si>
  <si>
    <t>-</t>
  </si>
  <si>
    <t>Returns</t>
  </si>
  <si>
    <t>Variance</t>
  </si>
  <si>
    <t>standard deviation</t>
  </si>
  <si>
    <t>Varance</t>
  </si>
  <si>
    <t>Standard Deviation</t>
  </si>
  <si>
    <t>ADJUSTED DAILY SHARE PRICES FROM 11/27/2020 TO 11/29/2019</t>
  </si>
  <si>
    <t>ADJUSTED YEARLY SHARE PRICES FROM 12/1/2015 TO 11/27/2020</t>
  </si>
  <si>
    <t>S&amp;p</t>
  </si>
  <si>
    <t>S&amp;P</t>
  </si>
  <si>
    <t>Beta</t>
  </si>
  <si>
    <t>Dividend Announcements from 2015 T0 2019</t>
  </si>
  <si>
    <t>Stock Repurchases Announcements from 2015 to 2019</t>
  </si>
  <si>
    <t>15.2B</t>
  </si>
  <si>
    <t>Merger and Acquisitions Announcements from  2015 to To-date Amount in Billion</t>
  </si>
  <si>
    <t>Issuing Bonds Announcement from  2015 to To-date Amount in Billion</t>
  </si>
  <si>
    <t>Issuing New Share Announcement from 2015 to date Amount in Billion</t>
  </si>
  <si>
    <t>ADJUSTED MONTHLY SHARE PRICES FROM 12/1/2015 TO 11/27/2020(In billions)</t>
  </si>
  <si>
    <t>FINANCIAL VARIABLES FOR THE COMPANIES’ DURING 2015-2019(In billions)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</si>
</sst>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202124"/>
      <name val="Arial"/>
      <family val="2"/>
    </font>
    <font>
      <sz val="9"/>
      <color rgb="FF333333"/>
      <name val="Arial"/>
      <family val="2"/>
    </font>
    <font>
      <sz val="9"/>
      <color rgb="FF333333"/>
      <name val="Inherit"/>
    </font>
    <font>
      <sz val="11"/>
      <color rgb="FF444444"/>
      <name val="Arial"/>
      <family val="2"/>
    </font>
    <font>
      <b/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0" xfId="0" applyFont="1" applyBorder="1"/>
    <xf numFmtId="0" fontId="3" fillId="0" borderId="1" xfId="0" applyFont="1" applyBorder="1" applyAlignment="1">
      <alignment vertical="center" wrapText="1"/>
    </xf>
    <xf numFmtId="0" fontId="2" fillId="0" borderId="1" xfId="0" applyFont="1" applyBorder="1"/>
    <xf numFmtId="0" fontId="3" fillId="0" borderId="1" xfId="0" applyFont="1" applyBorder="1"/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3" fontId="7" fillId="0" borderId="1" xfId="0" applyNumberFormat="1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top"/>
    </xf>
    <xf numFmtId="0" fontId="2" fillId="0" borderId="0" xfId="0" applyFont="1"/>
    <xf numFmtId="0" fontId="3" fillId="0" borderId="1" xfId="0" applyFont="1" applyFill="1" applyBorder="1" applyAlignment="1">
      <alignment horizontal="left" vertical="top"/>
    </xf>
    <xf numFmtId="0" fontId="3" fillId="0" borderId="0" xfId="0" applyFont="1"/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"/>
  <sheetViews>
    <sheetView zoomScaleNormal="100" workbookViewId="0">
      <pane xSplit="1" topLeftCell="V1" activePane="topRight" state="frozen"/>
      <selection pane="topRight" activeCell="AD21" sqref="AD21"/>
    </sheetView>
  </sheetViews>
  <sheetFormatPr defaultColWidth="13.7109375" defaultRowHeight="15.75"/>
  <cols>
    <col min="1" max="1" width="13.5703125" style="10" customWidth="1"/>
    <col min="2" max="2" width="10" style="10" bestFit="1" customWidth="1"/>
    <col min="3" max="6" width="10" style="10" customWidth="1"/>
    <col min="7" max="7" width="14.5703125" style="10" bestFit="1" customWidth="1"/>
    <col min="8" max="8" width="10" style="10" bestFit="1" customWidth="1"/>
    <col min="9" max="13" width="10" style="10" customWidth="1"/>
    <col min="14" max="14" width="15.85546875" style="10" bestFit="1" customWidth="1"/>
    <col min="15" max="19" width="15.85546875" style="10" customWidth="1"/>
    <col min="20" max="20" width="19.7109375" style="10" bestFit="1" customWidth="1"/>
    <col min="21" max="25" width="19.7109375" style="10" customWidth="1"/>
    <col min="26" max="26" width="18.5703125" style="10" bestFit="1" customWidth="1"/>
    <col min="27" max="27" width="18.5703125" style="10" customWidth="1"/>
    <col min="28" max="33" width="13.7109375" style="10" customWidth="1"/>
    <col min="34" max="16384" width="13.7109375" style="10"/>
  </cols>
  <sheetData>
    <row r="1" spans="1:33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</row>
    <row r="2" spans="1:33">
      <c r="A2" s="30" t="s">
        <v>32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14"/>
      <c r="AB2" s="14"/>
      <c r="AC2" s="14"/>
      <c r="AD2" s="14"/>
      <c r="AE2" s="14"/>
      <c r="AF2" s="14"/>
      <c r="AG2" s="14"/>
    </row>
    <row r="3" spans="1:33">
      <c r="A3" s="29" t="s">
        <v>0</v>
      </c>
      <c r="B3" s="11" t="s">
        <v>2</v>
      </c>
      <c r="C3" s="11"/>
      <c r="D3" s="11"/>
      <c r="E3" s="11"/>
      <c r="F3" s="11"/>
      <c r="G3" s="11"/>
      <c r="H3" s="11" t="s">
        <v>3</v>
      </c>
      <c r="I3" s="11"/>
      <c r="J3" s="11"/>
      <c r="K3" s="11"/>
      <c r="L3" s="11"/>
      <c r="M3" s="11"/>
      <c r="N3" s="11" t="s">
        <v>4</v>
      </c>
      <c r="O3" s="11"/>
      <c r="P3" s="11"/>
      <c r="Q3" s="11"/>
      <c r="R3" s="11"/>
      <c r="S3" s="11"/>
      <c r="T3" s="11" t="s">
        <v>5</v>
      </c>
      <c r="U3" s="11"/>
      <c r="V3" s="11"/>
      <c r="W3" s="11"/>
      <c r="X3" s="11"/>
      <c r="Y3" s="11"/>
      <c r="Z3" s="11" t="s">
        <v>6</v>
      </c>
      <c r="AA3" s="11"/>
      <c r="AB3" s="11"/>
      <c r="AC3" s="11"/>
      <c r="AD3" s="11"/>
      <c r="AE3" s="11"/>
      <c r="AF3" s="11" t="s">
        <v>34</v>
      </c>
      <c r="AG3" s="11"/>
    </row>
    <row r="4" spans="1:33" ht="44.25" customHeight="1">
      <c r="A4" s="29"/>
      <c r="B4" s="11" t="s">
        <v>7</v>
      </c>
      <c r="C4" s="12" t="s">
        <v>26</v>
      </c>
      <c r="D4" s="12" t="s">
        <v>1</v>
      </c>
      <c r="E4" s="12" t="s">
        <v>27</v>
      </c>
      <c r="F4" s="12" t="s">
        <v>30</v>
      </c>
      <c r="G4" s="12" t="s">
        <v>35</v>
      </c>
      <c r="H4" s="11" t="s">
        <v>7</v>
      </c>
      <c r="I4" s="11" t="s">
        <v>26</v>
      </c>
      <c r="J4" s="12" t="s">
        <v>1</v>
      </c>
      <c r="K4" s="12" t="s">
        <v>27</v>
      </c>
      <c r="L4" s="12" t="s">
        <v>30</v>
      </c>
      <c r="M4" s="12" t="s">
        <v>35</v>
      </c>
      <c r="N4" s="11" t="s">
        <v>7</v>
      </c>
      <c r="O4" s="11" t="s">
        <v>26</v>
      </c>
      <c r="P4" s="12" t="s">
        <v>1</v>
      </c>
      <c r="Q4" s="12" t="s">
        <v>27</v>
      </c>
      <c r="R4" s="12" t="s">
        <v>30</v>
      </c>
      <c r="S4" s="12" t="s">
        <v>35</v>
      </c>
      <c r="T4" s="11" t="s">
        <v>7</v>
      </c>
      <c r="U4" s="11" t="s">
        <v>26</v>
      </c>
      <c r="V4" s="12" t="s">
        <v>1</v>
      </c>
      <c r="W4" s="12" t="s">
        <v>27</v>
      </c>
      <c r="X4" s="12" t="s">
        <v>30</v>
      </c>
      <c r="Y4" s="12" t="s">
        <v>35</v>
      </c>
      <c r="Z4" s="11" t="s">
        <v>7</v>
      </c>
      <c r="AA4" s="11" t="s">
        <v>26</v>
      </c>
      <c r="AB4" s="12" t="s">
        <v>1</v>
      </c>
      <c r="AC4" s="12" t="s">
        <v>27</v>
      </c>
      <c r="AD4" s="12" t="s">
        <v>30</v>
      </c>
      <c r="AE4" s="12" t="s">
        <v>35</v>
      </c>
      <c r="AF4" s="12" t="s">
        <v>7</v>
      </c>
      <c r="AG4" s="12" t="s">
        <v>26</v>
      </c>
    </row>
    <row r="5" spans="1:33">
      <c r="A5" s="13">
        <v>44162</v>
      </c>
      <c r="B5" s="14">
        <v>37.229999999999997</v>
      </c>
      <c r="C5" s="14">
        <f>B5/B6</f>
        <v>1.0424549946726434</v>
      </c>
      <c r="D5" s="14">
        <f>AVERAGE(C5:C9)</f>
        <v>1.084493428453833</v>
      </c>
      <c r="E5" s="14">
        <f>VARP(C5:C9)</f>
        <v>1.0806941122937752E-2</v>
      </c>
      <c r="F5" s="14">
        <f>STDEVP(C5:C9)</f>
        <v>0.10395643858336891</v>
      </c>
      <c r="G5" s="22">
        <f>_xlfn.COVARIANCE.P(C5:C9,AG5:AG9)</f>
        <v>-1.0529456089123826E-2</v>
      </c>
      <c r="H5" s="14">
        <v>79.860000999999997</v>
      </c>
      <c r="I5" s="14">
        <f>H5/H6</f>
        <v>0.90500970233623845</v>
      </c>
      <c r="J5" s="14">
        <f>AVERAGE(I5:I9)</f>
        <v>1.133099311019566</v>
      </c>
      <c r="K5" s="14">
        <f>VARP(I5:I9)</f>
        <v>3.0934023516334151E-2</v>
      </c>
      <c r="L5" s="14">
        <f>STDEVP(I5:I9)</f>
        <v>0.17588070819829602</v>
      </c>
      <c r="M5" s="14">
        <f>_xlfn.COVARIANCE.P(I5:I9,AG5:AG9)</f>
        <v>-9.3427041153487135E-3</v>
      </c>
      <c r="N5" s="14">
        <v>37.07</v>
      </c>
      <c r="O5" s="14">
        <f>N5/N6</f>
        <v>0.78889121988119948</v>
      </c>
      <c r="P5" s="14">
        <f>AVERAGE(O5:O9)</f>
        <v>0.99421714336926947</v>
      </c>
      <c r="Q5" s="14">
        <f>VARP(O5:O9)</f>
        <v>2.2192276769066696E-2</v>
      </c>
      <c r="R5" s="14">
        <f>STDEVP(O5:O9)</f>
        <v>0.14897072453695959</v>
      </c>
      <c r="S5" s="14">
        <f>_xlfn.COVARIANCE.P(O5:O9,AG5:AG9)</f>
        <v>4.1296615528582988E-3</v>
      </c>
      <c r="T5" s="14">
        <v>63.049999</v>
      </c>
      <c r="U5" s="14">
        <f>T5/T6</f>
        <v>1.012528795444176</v>
      </c>
      <c r="V5" s="14">
        <f>AVERAGE(U5:U9)</f>
        <v>1.0226937483184051</v>
      </c>
      <c r="W5" s="14">
        <f>VARP(U5:U9)</f>
        <v>2.4934651169202765E-2</v>
      </c>
      <c r="X5" s="14">
        <f>STDEVP(U5:U9)</f>
        <v>0.15790709663977348</v>
      </c>
      <c r="Y5" s="14">
        <f>_xlfn.COVARIANCE.P(U5:U9,AG5:AG9)</f>
        <v>1.6172018602418309E-2</v>
      </c>
      <c r="Z5" s="14">
        <v>144</v>
      </c>
      <c r="AA5" s="14">
        <f>Z5/Z6</f>
        <v>1.0140177104108226</v>
      </c>
      <c r="AB5" s="8">
        <f>AVERAGE(AA5:AA9)</f>
        <v>1.1044895676820268</v>
      </c>
      <c r="AC5" s="8">
        <f>VARP(AA5:AA9)</f>
        <v>1.1541203227939415E-2</v>
      </c>
      <c r="AD5" s="8">
        <f>STDEVP(AA5:AA9)</f>
        <v>0.10742999221790633</v>
      </c>
      <c r="AE5" s="8">
        <f>_xlfn.COVARIANCE.P(AA5:AA9,AG5:AG9)</f>
        <v>9.3531401943271926E-3</v>
      </c>
      <c r="AF5" s="4">
        <v>3638.3500979999999</v>
      </c>
      <c r="AG5" s="4">
        <f>AF5/AF6-1</f>
        <v>0.12615221876499971</v>
      </c>
    </row>
    <row r="6" spans="1:33">
      <c r="A6" s="13">
        <v>43800</v>
      </c>
      <c r="B6" s="14">
        <v>35.713771999999999</v>
      </c>
      <c r="C6" s="14">
        <f t="shared" ref="C6:C9" si="0">B6/B7</f>
        <v>0.93092113897575657</v>
      </c>
      <c r="D6" s="14"/>
      <c r="E6" s="14"/>
      <c r="F6" s="14"/>
      <c r="G6" s="14"/>
      <c r="H6" s="14">
        <v>88.242148999999998</v>
      </c>
      <c r="I6" s="14">
        <f t="shared" ref="I6:I9" si="1">H6/H7</f>
        <v>1.2229000501454419</v>
      </c>
      <c r="J6" s="14"/>
      <c r="K6" s="14"/>
      <c r="L6" s="14"/>
      <c r="M6" s="14"/>
      <c r="N6" s="14">
        <v>46.990001999999997</v>
      </c>
      <c r="O6" s="14">
        <f t="shared" ref="O6:O9" si="2">N6/N7</f>
        <v>1.2297828639042883</v>
      </c>
      <c r="P6" s="14"/>
      <c r="Q6" s="14"/>
      <c r="R6" s="14"/>
      <c r="S6" s="14"/>
      <c r="T6" s="14">
        <v>62.269832999999998</v>
      </c>
      <c r="U6" s="14">
        <f t="shared" ref="U6:U9" si="3">T6/T7</f>
        <v>1.2773810815436359</v>
      </c>
      <c r="V6" s="14"/>
      <c r="W6" s="14"/>
      <c r="X6" s="14"/>
      <c r="Y6" s="14"/>
      <c r="Z6" s="14">
        <v>142.009354</v>
      </c>
      <c r="AA6" s="14">
        <f t="shared" ref="AA6:AA9" si="4">Z6/Z7</f>
        <v>1.1622004377098691</v>
      </c>
      <c r="AB6" s="14"/>
      <c r="AC6" s="14"/>
      <c r="AD6" s="14"/>
      <c r="AE6" s="14"/>
      <c r="AF6" s="4">
        <v>3230.780029</v>
      </c>
      <c r="AG6" s="4">
        <f t="shared" ref="AG6:AG9" si="5">AF6/AF7-1</f>
        <v>0.2887807019564359</v>
      </c>
    </row>
    <row r="7" spans="1:33">
      <c r="A7" s="13">
        <v>43435</v>
      </c>
      <c r="B7" s="14">
        <v>38.363906999999998</v>
      </c>
      <c r="C7" s="14">
        <f t="shared" si="0"/>
        <v>1.2481888545158573</v>
      </c>
      <c r="D7" s="14"/>
      <c r="E7" s="14"/>
      <c r="F7" s="14"/>
      <c r="G7" s="14"/>
      <c r="H7" s="14">
        <v>72.158103999999994</v>
      </c>
      <c r="I7" s="14">
        <f t="shared" si="1"/>
        <v>1.4016180645033967</v>
      </c>
      <c r="J7" s="14"/>
      <c r="K7" s="14"/>
      <c r="L7" s="14"/>
      <c r="M7" s="14"/>
      <c r="N7" s="14">
        <v>38.209999000000003</v>
      </c>
      <c r="O7" s="14">
        <f t="shared" si="2"/>
        <v>1.0772483203482288</v>
      </c>
      <c r="P7" s="14"/>
      <c r="Q7" s="14"/>
      <c r="R7" s="14"/>
      <c r="S7" s="14"/>
      <c r="T7" s="14">
        <v>48.748047</v>
      </c>
      <c r="U7" s="14">
        <f t="shared" si="3"/>
        <v>0.87104298577266259</v>
      </c>
      <c r="V7" s="14"/>
      <c r="W7" s="14"/>
      <c r="X7" s="14"/>
      <c r="Y7" s="14"/>
      <c r="Z7" s="14">
        <v>122.190071</v>
      </c>
      <c r="AA7" s="14">
        <f t="shared" si="4"/>
        <v>0.94868526421521437</v>
      </c>
      <c r="AB7" s="14"/>
      <c r="AC7" s="14"/>
      <c r="AD7" s="14"/>
      <c r="AE7" s="14"/>
      <c r="AF7" s="4">
        <v>2506.8500979999999</v>
      </c>
      <c r="AG7" s="4">
        <f t="shared" si="5"/>
        <v>-6.2372598219684994E-2</v>
      </c>
    </row>
    <row r="8" spans="1:33">
      <c r="A8" s="13">
        <v>43070</v>
      </c>
      <c r="B8" s="14">
        <v>30.735658999999998</v>
      </c>
      <c r="C8" s="14">
        <f t="shared" si="0"/>
        <v>1.12669552401894</v>
      </c>
      <c r="D8" s="14"/>
      <c r="E8" s="14"/>
      <c r="F8" s="14"/>
      <c r="G8" s="14"/>
      <c r="H8" s="14">
        <v>51.482002000000001</v>
      </c>
      <c r="I8" s="14">
        <f t="shared" si="1"/>
        <v>0.9843218238567617</v>
      </c>
      <c r="J8" s="14"/>
      <c r="K8" s="14"/>
      <c r="L8" s="14"/>
      <c r="M8" s="14"/>
      <c r="N8" s="14">
        <v>35.470001000000003</v>
      </c>
      <c r="O8" s="14">
        <f t="shared" si="2"/>
        <v>0.93860809900481368</v>
      </c>
      <c r="P8" s="14"/>
      <c r="Q8" s="14"/>
      <c r="R8" s="14"/>
      <c r="S8" s="14"/>
      <c r="T8" s="14">
        <v>55.965145</v>
      </c>
      <c r="U8" s="14">
        <f t="shared" si="3"/>
        <v>1.1035249213791058</v>
      </c>
      <c r="V8" s="14"/>
      <c r="W8" s="14"/>
      <c r="X8" s="14"/>
      <c r="Y8" s="14"/>
      <c r="Z8" s="14">
        <v>128.79937699999999</v>
      </c>
      <c r="AA8" s="14">
        <f t="shared" si="4"/>
        <v>1.2442524244105266</v>
      </c>
      <c r="AB8" s="14"/>
      <c r="AC8" s="14"/>
      <c r="AD8" s="14"/>
      <c r="AE8" s="14"/>
      <c r="AF8" s="4">
        <v>2673.610107</v>
      </c>
      <c r="AG8" s="4">
        <f t="shared" si="5"/>
        <v>0.19419965511111914</v>
      </c>
    </row>
    <row r="9" spans="1:33">
      <c r="A9" s="13">
        <v>42705</v>
      </c>
      <c r="B9" s="14">
        <v>27.279471999999998</v>
      </c>
      <c r="C9" s="14">
        <f t="shared" si="0"/>
        <v>1.0742066300859676</v>
      </c>
      <c r="D9" s="14"/>
      <c r="E9" s="14"/>
      <c r="F9" s="14"/>
      <c r="G9" s="14"/>
      <c r="H9" s="14">
        <v>52.302002000000002</v>
      </c>
      <c r="I9" s="14">
        <f t="shared" si="1"/>
        <v>1.1516469142559909</v>
      </c>
      <c r="J9" s="14"/>
      <c r="K9" s="14"/>
      <c r="L9" s="14"/>
      <c r="M9" s="14"/>
      <c r="N9" s="14">
        <v>37.790000999999997</v>
      </c>
      <c r="O9" s="14">
        <f t="shared" si="2"/>
        <v>0.93655521370781725</v>
      </c>
      <c r="P9" s="14"/>
      <c r="Q9" s="14"/>
      <c r="R9" s="14"/>
      <c r="S9" s="14"/>
      <c r="T9" s="14">
        <v>50.714889999999997</v>
      </c>
      <c r="U9" s="14">
        <f t="shared" si="3"/>
        <v>0.84899095745244502</v>
      </c>
      <c r="V9" s="14"/>
      <c r="W9" s="14"/>
      <c r="X9" s="14"/>
      <c r="Y9" s="14"/>
      <c r="Z9" s="14">
        <v>103.515472</v>
      </c>
      <c r="AA9" s="14">
        <f t="shared" si="4"/>
        <v>1.1532920016637009</v>
      </c>
      <c r="AB9" s="14"/>
      <c r="AC9" s="14"/>
      <c r="AD9" s="14"/>
      <c r="AE9" s="14"/>
      <c r="AF9" s="4">
        <v>2238.830078</v>
      </c>
      <c r="AG9" s="4">
        <f t="shared" si="5"/>
        <v>9.5350226829389984E-2</v>
      </c>
    </row>
    <row r="10" spans="1:33">
      <c r="A10" s="13">
        <v>42339</v>
      </c>
      <c r="B10" s="14">
        <v>25.394995000000002</v>
      </c>
      <c r="C10" s="14"/>
      <c r="D10" s="14"/>
      <c r="E10" s="14"/>
      <c r="F10" s="14"/>
      <c r="G10" s="14"/>
      <c r="H10" s="14">
        <v>45.414963</v>
      </c>
      <c r="I10" s="14"/>
      <c r="J10" s="14"/>
      <c r="K10" s="14"/>
      <c r="L10" s="14"/>
      <c r="M10" s="14"/>
      <c r="N10" s="14">
        <v>40.349997999999999</v>
      </c>
      <c r="O10" s="14"/>
      <c r="P10" s="14"/>
      <c r="Q10" s="14"/>
      <c r="R10" s="14"/>
      <c r="S10" s="14"/>
      <c r="T10" s="14">
        <v>59.735489000000001</v>
      </c>
      <c r="U10" s="14"/>
      <c r="V10" s="14"/>
      <c r="W10" s="14"/>
      <c r="X10" s="14"/>
      <c r="Y10" s="14"/>
      <c r="Z10" s="14">
        <v>89.756516000000005</v>
      </c>
      <c r="AA10" s="14"/>
      <c r="AB10" s="14"/>
      <c r="AC10" s="14"/>
      <c r="AD10" s="14"/>
      <c r="AE10" s="14"/>
      <c r="AF10" s="4">
        <v>2043.9399410000001</v>
      </c>
      <c r="AG10" s="4"/>
    </row>
  </sheetData>
  <sortState ref="A6:F66">
    <sortCondition descending="1" ref="A6:A66"/>
  </sortState>
  <mergeCells count="2">
    <mergeCell ref="A3:A4"/>
    <mergeCell ref="A2:Z2"/>
  </mergeCells>
  <pageMargins left="0.7" right="0.7" top="0.75" bottom="0.75" header="0.3" footer="0.3"/>
  <pageSetup scale="76" orientation="portrait" r:id="rId1"/>
  <colBreaks count="5" manualBreakCount="5">
    <brk id="7" max="1048575" man="1"/>
    <brk id="13" max="1048575" man="1"/>
    <brk id="19" max="9" man="1"/>
    <brk id="25" max="1048575" man="1"/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4"/>
  <sheetViews>
    <sheetView tabSelected="1" zoomScaleNormal="100" workbookViewId="0">
      <pane xSplit="1" topLeftCell="B1" activePane="topRight" state="frozen"/>
      <selection pane="topRight" sqref="A1:AG64"/>
    </sheetView>
  </sheetViews>
  <sheetFormatPr defaultColWidth="13.7109375" defaultRowHeight="15.75"/>
  <cols>
    <col min="1" max="1" width="13.5703125" style="10" customWidth="1"/>
    <col min="2" max="2" width="10" style="10" bestFit="1" customWidth="1"/>
    <col min="3" max="7" width="10" style="10" customWidth="1"/>
    <col min="8" max="8" width="10" style="10" bestFit="1" customWidth="1"/>
    <col min="9" max="13" width="10" style="10" customWidth="1"/>
    <col min="14" max="14" width="15.85546875" style="10" bestFit="1" customWidth="1"/>
    <col min="15" max="19" width="15.85546875" style="10" customWidth="1"/>
    <col min="20" max="20" width="19.7109375" style="10" bestFit="1" customWidth="1"/>
    <col min="21" max="25" width="19.7109375" style="10" customWidth="1"/>
    <col min="26" max="26" width="18.5703125" style="10" bestFit="1" customWidth="1"/>
    <col min="27" max="33" width="18.5703125" style="10" customWidth="1"/>
    <col min="34" max="16384" width="13.7109375" style="10"/>
  </cols>
  <sheetData>
    <row r="1" spans="1:33">
      <c r="A1" s="30" t="s">
        <v>42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14"/>
      <c r="AB1" s="14"/>
      <c r="AC1" s="14"/>
      <c r="AD1" s="14"/>
      <c r="AE1" s="14"/>
      <c r="AF1" s="14"/>
      <c r="AG1" s="14"/>
    </row>
    <row r="2" spans="1:33" s="20" customFormat="1">
      <c r="A2" s="29" t="s">
        <v>0</v>
      </c>
      <c r="B2" s="11" t="s">
        <v>2</v>
      </c>
      <c r="C2" s="11"/>
      <c r="D2" s="11"/>
      <c r="E2" s="11"/>
      <c r="F2" s="11"/>
      <c r="G2" s="11"/>
      <c r="H2" s="11" t="s">
        <v>3</v>
      </c>
      <c r="I2" s="11"/>
      <c r="J2" s="11"/>
      <c r="K2" s="11"/>
      <c r="L2" s="11"/>
      <c r="M2" s="11"/>
      <c r="N2" s="11" t="s">
        <v>4</v>
      </c>
      <c r="O2" s="11"/>
      <c r="P2" s="11"/>
      <c r="Q2" s="11"/>
      <c r="R2" s="11"/>
      <c r="S2" s="11"/>
      <c r="T2" s="11" t="s">
        <v>5</v>
      </c>
      <c r="U2" s="11"/>
      <c r="V2" s="11"/>
      <c r="W2" s="11"/>
      <c r="X2" s="11"/>
      <c r="Y2" s="11"/>
      <c r="Z2" s="11" t="s">
        <v>6</v>
      </c>
      <c r="AA2" s="11"/>
      <c r="AB2" s="11"/>
      <c r="AC2" s="11"/>
      <c r="AD2" s="11"/>
      <c r="AE2" s="11"/>
      <c r="AF2" s="12" t="s">
        <v>33</v>
      </c>
      <c r="AG2" s="12"/>
    </row>
    <row r="3" spans="1:33" s="20" customFormat="1" ht="47.25">
      <c r="A3" s="29"/>
      <c r="B3" s="11" t="s">
        <v>7</v>
      </c>
      <c r="C3" s="11" t="s">
        <v>26</v>
      </c>
      <c r="D3" s="12" t="s">
        <v>1</v>
      </c>
      <c r="E3" s="12" t="s">
        <v>27</v>
      </c>
      <c r="F3" s="12" t="s">
        <v>30</v>
      </c>
      <c r="G3" s="12" t="s">
        <v>35</v>
      </c>
      <c r="H3" s="11" t="s">
        <v>7</v>
      </c>
      <c r="I3" s="11" t="s">
        <v>26</v>
      </c>
      <c r="J3" s="12" t="s">
        <v>1</v>
      </c>
      <c r="K3" s="12" t="s">
        <v>27</v>
      </c>
      <c r="L3" s="12" t="s">
        <v>30</v>
      </c>
      <c r="M3" s="12" t="s">
        <v>35</v>
      </c>
      <c r="N3" s="11" t="s">
        <v>7</v>
      </c>
      <c r="O3" s="11" t="s">
        <v>26</v>
      </c>
      <c r="P3" s="12" t="s">
        <v>1</v>
      </c>
      <c r="Q3" s="12" t="s">
        <v>27</v>
      </c>
      <c r="R3" s="12" t="s">
        <v>30</v>
      </c>
      <c r="S3" s="12" t="s">
        <v>35</v>
      </c>
      <c r="T3" s="11" t="s">
        <v>7</v>
      </c>
      <c r="U3" s="11" t="s">
        <v>26</v>
      </c>
      <c r="V3" s="12" t="s">
        <v>1</v>
      </c>
      <c r="W3" s="12" t="s">
        <v>27</v>
      </c>
      <c r="X3" s="12" t="s">
        <v>30</v>
      </c>
      <c r="Y3" s="12" t="s">
        <v>35</v>
      </c>
      <c r="Z3" s="11" t="s">
        <v>7</v>
      </c>
      <c r="AA3" s="24" t="s">
        <v>26</v>
      </c>
      <c r="AB3" s="12" t="s">
        <v>1</v>
      </c>
      <c r="AC3" s="12" t="s">
        <v>27</v>
      </c>
      <c r="AD3" s="12" t="s">
        <v>30</v>
      </c>
      <c r="AE3" s="12" t="s">
        <v>35</v>
      </c>
      <c r="AF3" s="11" t="s">
        <v>7</v>
      </c>
      <c r="AG3" s="11" t="s">
        <v>26</v>
      </c>
    </row>
    <row r="4" spans="1:33">
      <c r="A4" s="13">
        <v>44162</v>
      </c>
      <c r="B4" s="14">
        <v>37.229999999999997</v>
      </c>
      <c r="C4" s="14">
        <f>B4/B5</f>
        <v>1.0102841937849367</v>
      </c>
      <c r="D4" s="14">
        <f>AVERAGE(C4:C63)</f>
        <v>1.0081039713355464</v>
      </c>
      <c r="E4" s="14">
        <f>VARP(C4:C63)</f>
        <v>3.4840584119944082E-3</v>
      </c>
      <c r="F4" s="14">
        <f>STDEVP(C4:C63)</f>
        <v>5.9025913055152382E-2</v>
      </c>
      <c r="G4" s="14">
        <f>_xlfn.COVARIANCE.P(C4:C63,AG4:AG63)</f>
        <v>1.2729457813332047E-3</v>
      </c>
      <c r="H4" s="14">
        <v>79.860000999999997</v>
      </c>
      <c r="I4" s="14">
        <f>H4/H5</f>
        <v>1</v>
      </c>
      <c r="J4" s="14">
        <f>AVERAGE(I4:I63)</f>
        <v>1.0106231401784385</v>
      </c>
      <c r="K4" s="14">
        <f>VARP(I4:I63)</f>
        <v>2.3119970324910755E-3</v>
      </c>
      <c r="L4" s="14">
        <f>STDEVP(I4:I63)</f>
        <v>4.8083230262650566E-2</v>
      </c>
      <c r="M4" s="14">
        <f>_xlfn.COVARIANCE.P(I4:I63,AG4:AG63)</f>
        <v>8.6398187473339725E-4</v>
      </c>
      <c r="N4" s="14">
        <v>37.07</v>
      </c>
      <c r="O4" s="14">
        <f>N4/N5</f>
        <v>1</v>
      </c>
      <c r="P4" s="14">
        <f>AVERAGE(O4:O63)</f>
        <v>0.99990517894574027</v>
      </c>
      <c r="Q4" s="14">
        <f>VARP(O4:O63)</f>
        <v>2.6039563876104539E-3</v>
      </c>
      <c r="R4" s="14">
        <f>STDEVP(O4:O63)</f>
        <v>5.1028975960824979E-2</v>
      </c>
      <c r="S4" s="14">
        <f>_xlfn.COVARIANCE.P(O4:O63,AG4:AG63)</f>
        <v>1.306773695049689E-3</v>
      </c>
      <c r="T4" s="14">
        <v>63.049999</v>
      </c>
      <c r="U4" s="14">
        <f>T4/T5</f>
        <v>1</v>
      </c>
      <c r="V4" s="14">
        <f>AVERAGE(U4:U63)</f>
        <v>1.0038182161327658</v>
      </c>
      <c r="W4" s="14">
        <f>VARP(U4:U63)</f>
        <v>5.6118363058820292E-3</v>
      </c>
      <c r="X4" s="14">
        <f>STDEVP(U4:U63)</f>
        <v>7.491219063598413E-2</v>
      </c>
      <c r="Y4" s="14">
        <f>_xlfn.COVARIANCE.P(U4:U63,AG4:AG63)</f>
        <v>1.2513377178017334E-3</v>
      </c>
      <c r="Z4" s="14">
        <v>144</v>
      </c>
      <c r="AA4" s="14">
        <f>Z4/Z5</f>
        <v>1.0069487364566008</v>
      </c>
      <c r="AB4" s="14">
        <f>AVERAGE(AA4:AA63)</f>
        <v>1.0090081104075981</v>
      </c>
      <c r="AC4" s="14">
        <f>VARP(AA4:AA63)</f>
        <v>2.1981300888684252E-3</v>
      </c>
      <c r="AD4" s="14">
        <f>STDEVP(AA4:AA63)</f>
        <v>4.6884220041165506E-2</v>
      </c>
      <c r="AE4" s="14">
        <f>_xlfn.COVARIANCE.P(AA4:AA63,AG4:AG63)</f>
        <v>1.2707550773170824E-3</v>
      </c>
      <c r="AF4" s="4">
        <v>3638.3500979999999</v>
      </c>
      <c r="AG4" s="4">
        <f>AF4/AF5-1</f>
        <v>0</v>
      </c>
    </row>
    <row r="5" spans="1:33">
      <c r="A5" s="13">
        <v>44136</v>
      </c>
      <c r="B5" s="14">
        <v>36.851016999999999</v>
      </c>
      <c r="C5" s="14">
        <f t="shared" ref="C5:C63" si="0">B5/B6</f>
        <v>1.1059869729434733</v>
      </c>
      <c r="D5" s="14"/>
      <c r="E5" s="14"/>
      <c r="F5" s="14"/>
      <c r="G5" s="14"/>
      <c r="H5" s="14">
        <v>79.860000999999997</v>
      </c>
      <c r="I5" s="14">
        <f t="shared" ref="I5:I63" si="1">H5/H6</f>
        <v>1.0618269121370418</v>
      </c>
      <c r="J5" s="14"/>
      <c r="K5" s="14"/>
      <c r="L5" s="14"/>
      <c r="M5" s="14"/>
      <c r="N5" s="14">
        <v>37.07</v>
      </c>
      <c r="O5" s="14">
        <f t="shared" ref="O5:O63" si="2">N5/N6</f>
        <v>1.1092161046807962</v>
      </c>
      <c r="P5" s="14"/>
      <c r="Q5" s="14"/>
      <c r="R5" s="14"/>
      <c r="S5" s="14"/>
      <c r="T5" s="14">
        <v>63.049999</v>
      </c>
      <c r="U5" s="14">
        <f t="shared" ref="U5:U63" si="3">T5/T6</f>
        <v>1.0868116175182176</v>
      </c>
      <c r="V5" s="14"/>
      <c r="W5" s="14"/>
      <c r="X5" s="14"/>
      <c r="Y5" s="14"/>
      <c r="Z5" s="14">
        <v>143.00628699999999</v>
      </c>
      <c r="AA5" s="14">
        <f t="shared" ref="AA5:AA63" si="4">Z5/Z6</f>
        <v>1.0502516182086938</v>
      </c>
      <c r="AB5" s="14"/>
      <c r="AC5" s="14"/>
      <c r="AD5" s="14"/>
      <c r="AE5" s="14"/>
      <c r="AF5" s="4">
        <v>3638.3500979999999</v>
      </c>
      <c r="AG5" s="4">
        <f t="shared" ref="AG5:AG63" si="5">AF5/AF6-1</f>
        <v>0.11265891368509018</v>
      </c>
    </row>
    <row r="6" spans="1:33">
      <c r="A6" s="13">
        <v>44105</v>
      </c>
      <c r="B6" s="14">
        <v>33.319575999999998</v>
      </c>
      <c r="C6" s="14">
        <f t="shared" si="0"/>
        <v>0.96675756585916617</v>
      </c>
      <c r="D6" s="14"/>
      <c r="E6" s="14"/>
      <c r="F6" s="14"/>
      <c r="G6" s="14"/>
      <c r="H6" s="14">
        <v>75.209998999999996</v>
      </c>
      <c r="I6" s="14">
        <f t="shared" si="1"/>
        <v>0.91328531305565475</v>
      </c>
      <c r="J6" s="14"/>
      <c r="K6" s="14"/>
      <c r="L6" s="14"/>
      <c r="M6" s="14"/>
      <c r="N6" s="14">
        <v>33.419998</v>
      </c>
      <c r="O6" s="14">
        <f t="shared" si="2"/>
        <v>0.88788519893425066</v>
      </c>
      <c r="P6" s="14"/>
      <c r="Q6" s="14"/>
      <c r="R6" s="14"/>
      <c r="S6" s="14"/>
      <c r="T6" s="14">
        <v>58.013733000000002</v>
      </c>
      <c r="U6" s="14">
        <f t="shared" si="3"/>
        <v>0.9694808322192513</v>
      </c>
      <c r="V6" s="14"/>
      <c r="W6" s="14"/>
      <c r="X6" s="14"/>
      <c r="Y6" s="14"/>
      <c r="Z6" s="14">
        <v>136.16383400000001</v>
      </c>
      <c r="AA6" s="14">
        <f t="shared" si="4"/>
        <v>0.92094302153533114</v>
      </c>
      <c r="AB6" s="14"/>
      <c r="AC6" s="14"/>
      <c r="AD6" s="14"/>
      <c r="AE6" s="14"/>
      <c r="AF6" s="4">
        <v>3269.959961</v>
      </c>
      <c r="AG6" s="4">
        <f t="shared" si="5"/>
        <v>-2.766578620279514E-2</v>
      </c>
    </row>
    <row r="7" spans="1:33">
      <c r="A7" s="13">
        <v>44075</v>
      </c>
      <c r="B7" s="14">
        <v>34.465285999999999</v>
      </c>
      <c r="C7" s="14">
        <f t="shared" si="0"/>
        <v>0.97115640112289703</v>
      </c>
      <c r="D7" s="14"/>
      <c r="E7" s="14"/>
      <c r="F7" s="14"/>
      <c r="G7" s="14"/>
      <c r="H7" s="14">
        <v>82.351044000000002</v>
      </c>
      <c r="I7" s="14">
        <f t="shared" si="1"/>
        <v>0.97279224939993303</v>
      </c>
      <c r="J7" s="14"/>
      <c r="K7" s="14"/>
      <c r="L7" s="14"/>
      <c r="M7" s="14"/>
      <c r="N7" s="14">
        <v>37.639999000000003</v>
      </c>
      <c r="O7" s="14">
        <f t="shared" si="2"/>
        <v>0.95050507325783207</v>
      </c>
      <c r="P7" s="14"/>
      <c r="Q7" s="14"/>
      <c r="R7" s="14"/>
      <c r="S7" s="14"/>
      <c r="T7" s="14">
        <v>59.84</v>
      </c>
      <c r="U7" s="14">
        <f t="shared" si="3"/>
        <v>0.96929260300159348</v>
      </c>
      <c r="V7" s="14"/>
      <c r="W7" s="14"/>
      <c r="X7" s="14"/>
      <c r="Y7" s="14"/>
      <c r="Z7" s="14">
        <v>147.85261499999999</v>
      </c>
      <c r="AA7" s="14">
        <f t="shared" si="4"/>
        <v>0.97693044500492598</v>
      </c>
      <c r="AB7" s="14"/>
      <c r="AC7" s="14"/>
      <c r="AD7" s="14"/>
      <c r="AE7" s="14"/>
      <c r="AF7" s="4">
        <v>3363</v>
      </c>
      <c r="AG7" s="4">
        <f t="shared" si="5"/>
        <v>-3.9227970289931413E-2</v>
      </c>
    </row>
    <row r="8" spans="1:33">
      <c r="A8" s="13">
        <v>44044</v>
      </c>
      <c r="B8" s="14">
        <v>35.488914000000001</v>
      </c>
      <c r="C8" s="14">
        <f t="shared" si="0"/>
        <v>0.99166689300500532</v>
      </c>
      <c r="D8" s="14"/>
      <c r="E8" s="14"/>
      <c r="F8" s="14"/>
      <c r="G8" s="14"/>
      <c r="H8" s="14">
        <v>84.654297</v>
      </c>
      <c r="I8" s="14">
        <f t="shared" si="1"/>
        <v>1.0626869760255677</v>
      </c>
      <c r="J8" s="14"/>
      <c r="K8" s="14"/>
      <c r="L8" s="14"/>
      <c r="M8" s="14"/>
      <c r="N8" s="14">
        <v>39.599997999999999</v>
      </c>
      <c r="O8" s="14">
        <f t="shared" si="2"/>
        <v>0.98214280753968253</v>
      </c>
      <c r="P8" s="14"/>
      <c r="Q8" s="14"/>
      <c r="R8" s="14"/>
      <c r="S8" s="14"/>
      <c r="T8" s="14">
        <v>61.735743999999997</v>
      </c>
      <c r="U8" s="14">
        <f t="shared" si="3"/>
        <v>1.0684379245046898</v>
      </c>
      <c r="V8" s="14"/>
      <c r="W8" s="14"/>
      <c r="X8" s="14"/>
      <c r="Y8" s="14"/>
      <c r="Z8" s="14">
        <v>151.344055</v>
      </c>
      <c r="AA8" s="14">
        <f t="shared" si="4"/>
        <v>1.0524835578537819</v>
      </c>
      <c r="AB8" s="14"/>
      <c r="AC8" s="14"/>
      <c r="AD8" s="14"/>
      <c r="AE8" s="14"/>
      <c r="AF8" s="4">
        <v>3500.3100589999999</v>
      </c>
      <c r="AG8" s="4">
        <f t="shared" si="5"/>
        <v>7.0064667087246457E-2</v>
      </c>
    </row>
    <row r="9" spans="1:33">
      <c r="A9" s="13">
        <v>44013</v>
      </c>
      <c r="B9" s="14">
        <v>35.787132</v>
      </c>
      <c r="C9" s="14">
        <f t="shared" si="0"/>
        <v>1.1767584503305497</v>
      </c>
      <c r="D9" s="14"/>
      <c r="E9" s="14"/>
      <c r="F9" s="14"/>
      <c r="G9" s="14"/>
      <c r="H9" s="14">
        <v>79.660613999999995</v>
      </c>
      <c r="I9" s="14">
        <f t="shared" si="1"/>
        <v>1.0458789254670751</v>
      </c>
      <c r="J9" s="14"/>
      <c r="K9" s="14"/>
      <c r="L9" s="14"/>
      <c r="M9" s="14"/>
      <c r="N9" s="14">
        <v>40.32</v>
      </c>
      <c r="O9" s="14">
        <f t="shared" si="2"/>
        <v>0.98847754379804997</v>
      </c>
      <c r="P9" s="14"/>
      <c r="Q9" s="14"/>
      <c r="R9" s="14"/>
      <c r="S9" s="14"/>
      <c r="T9" s="14">
        <v>57.781311000000002</v>
      </c>
      <c r="U9" s="14">
        <f t="shared" si="3"/>
        <v>0.99761901127943453</v>
      </c>
      <c r="V9" s="14"/>
      <c r="W9" s="14"/>
      <c r="X9" s="14"/>
      <c r="Y9" s="14"/>
      <c r="Z9" s="14">
        <v>143.79707300000001</v>
      </c>
      <c r="AA9" s="14">
        <f t="shared" si="4"/>
        <v>1.0364786873155492</v>
      </c>
      <c r="AB9" s="14"/>
      <c r="AC9" s="14"/>
      <c r="AD9" s="14"/>
      <c r="AE9" s="14"/>
      <c r="AF9" s="4">
        <v>3271.1201169999999</v>
      </c>
      <c r="AG9" s="4">
        <f t="shared" si="5"/>
        <v>5.5101321441235696E-2</v>
      </c>
    </row>
    <row r="10" spans="1:33">
      <c r="A10" s="13">
        <v>43983</v>
      </c>
      <c r="B10" s="14">
        <v>30.411621</v>
      </c>
      <c r="C10" s="14">
        <f t="shared" si="0"/>
        <v>0.86477826714497164</v>
      </c>
      <c r="D10" s="14"/>
      <c r="E10" s="14"/>
      <c r="F10" s="14"/>
      <c r="G10" s="14"/>
      <c r="H10" s="14">
        <v>76.166190999999998</v>
      </c>
      <c r="I10" s="14">
        <f t="shared" si="1"/>
        <v>0.95800295912820665</v>
      </c>
      <c r="J10" s="14"/>
      <c r="K10" s="14"/>
      <c r="L10" s="14"/>
      <c r="M10" s="14"/>
      <c r="N10" s="14">
        <v>40.790000999999997</v>
      </c>
      <c r="O10" s="14">
        <f t="shared" si="2"/>
        <v>0.97304396340858601</v>
      </c>
      <c r="P10" s="14"/>
      <c r="Q10" s="14"/>
      <c r="R10" s="14"/>
      <c r="S10" s="14"/>
      <c r="T10" s="14">
        <v>57.919215999999999</v>
      </c>
      <c r="U10" s="14">
        <f t="shared" si="3"/>
        <v>0.98459475931466101</v>
      </c>
      <c r="V10" s="14"/>
      <c r="W10" s="14"/>
      <c r="X10" s="14"/>
      <c r="Y10" s="14"/>
      <c r="Z10" s="14">
        <v>138.73616000000001</v>
      </c>
      <c r="AA10" s="14">
        <f t="shared" si="4"/>
        <v>0.95196540151555797</v>
      </c>
      <c r="AB10" s="14"/>
      <c r="AC10" s="14"/>
      <c r="AD10" s="14"/>
      <c r="AE10" s="14"/>
      <c r="AF10" s="4">
        <v>3100.290039</v>
      </c>
      <c r="AG10" s="4">
        <f t="shared" si="5"/>
        <v>1.8388396357494674E-2</v>
      </c>
    </row>
    <row r="11" spans="1:33">
      <c r="A11" s="13">
        <v>43952</v>
      </c>
      <c r="B11" s="14">
        <v>35.166958000000001</v>
      </c>
      <c r="C11" s="14">
        <f t="shared" si="0"/>
        <v>0.9955683890649788</v>
      </c>
      <c r="D11" s="14"/>
      <c r="E11" s="14"/>
      <c r="F11" s="14"/>
      <c r="G11" s="14"/>
      <c r="H11" s="14">
        <v>79.505172999999999</v>
      </c>
      <c r="I11" s="14">
        <f t="shared" si="1"/>
        <v>1.0173935854756873</v>
      </c>
      <c r="J11" s="14"/>
      <c r="K11" s="14"/>
      <c r="L11" s="14"/>
      <c r="M11" s="14"/>
      <c r="N11" s="14">
        <v>41.919998</v>
      </c>
      <c r="O11" s="14">
        <f t="shared" si="2"/>
        <v>0.9964344663655812</v>
      </c>
      <c r="P11" s="14"/>
      <c r="Q11" s="14"/>
      <c r="R11" s="14"/>
      <c r="S11" s="14"/>
      <c r="T11" s="14">
        <v>58.825436000000003</v>
      </c>
      <c r="U11" s="14">
        <f t="shared" si="3"/>
        <v>0.99020362997459599</v>
      </c>
      <c r="V11" s="14"/>
      <c r="W11" s="14"/>
      <c r="X11" s="14"/>
      <c r="Y11" s="14"/>
      <c r="Z11" s="14">
        <v>145.736557</v>
      </c>
      <c r="AA11" s="14">
        <f t="shared" si="4"/>
        <v>0.99140237103553153</v>
      </c>
      <c r="AB11" s="14"/>
      <c r="AC11" s="14"/>
      <c r="AD11" s="14"/>
      <c r="AE11" s="14"/>
      <c r="AF11" s="4">
        <v>3044.3100589999999</v>
      </c>
      <c r="AG11" s="4">
        <f t="shared" si="5"/>
        <v>4.5281819676065593E-2</v>
      </c>
    </row>
    <row r="12" spans="1:33">
      <c r="A12" s="13">
        <v>43922</v>
      </c>
      <c r="B12" s="14">
        <v>35.323498000000001</v>
      </c>
      <c r="C12" s="14">
        <f t="shared" si="0"/>
        <v>1.1752450951850932</v>
      </c>
      <c r="D12" s="14"/>
      <c r="E12" s="14"/>
      <c r="F12" s="14"/>
      <c r="G12" s="14"/>
      <c r="H12" s="14">
        <v>78.145934999999994</v>
      </c>
      <c r="I12" s="14">
        <f t="shared" si="1"/>
        <v>1.0397119442307552</v>
      </c>
      <c r="J12" s="14"/>
      <c r="K12" s="14"/>
      <c r="L12" s="14"/>
      <c r="M12" s="14"/>
      <c r="N12" s="14">
        <v>42.07</v>
      </c>
      <c r="O12" s="14">
        <f t="shared" si="2"/>
        <v>1.1103193747774973</v>
      </c>
      <c r="P12" s="14"/>
      <c r="Q12" s="14"/>
      <c r="R12" s="14"/>
      <c r="S12" s="14"/>
      <c r="T12" s="14">
        <v>59.407412999999998</v>
      </c>
      <c r="U12" s="14">
        <f t="shared" si="3"/>
        <v>1.0909579374888221</v>
      </c>
      <c r="V12" s="14"/>
      <c r="W12" s="14"/>
      <c r="X12" s="14"/>
      <c r="Y12" s="14"/>
      <c r="Z12" s="14">
        <v>147.00041200000001</v>
      </c>
      <c r="AA12" s="14">
        <f t="shared" si="4"/>
        <v>1.1442079449358242</v>
      </c>
      <c r="AB12" s="14"/>
      <c r="AC12" s="14"/>
      <c r="AD12" s="14"/>
      <c r="AE12" s="14"/>
      <c r="AF12" s="4">
        <v>2912.429932</v>
      </c>
      <c r="AG12" s="4">
        <f t="shared" si="5"/>
        <v>0.12684403825663826</v>
      </c>
    </row>
    <row r="13" spans="1:33">
      <c r="A13" s="13">
        <v>43891</v>
      </c>
      <c r="B13" s="14">
        <v>30.056281999999999</v>
      </c>
      <c r="C13" s="14">
        <f t="shared" si="0"/>
        <v>0.97666057873420176</v>
      </c>
      <c r="D13" s="14"/>
      <c r="E13" s="14"/>
      <c r="F13" s="14"/>
      <c r="G13" s="14"/>
      <c r="H13" s="14">
        <v>75.161140000000003</v>
      </c>
      <c r="I13" s="14">
        <f t="shared" si="1"/>
        <v>1.0049634359173378</v>
      </c>
      <c r="J13" s="14"/>
      <c r="K13" s="14"/>
      <c r="L13" s="14"/>
      <c r="M13" s="14"/>
      <c r="N13" s="14">
        <v>37.889999000000003</v>
      </c>
      <c r="O13" s="14">
        <f t="shared" si="2"/>
        <v>0.93486306278961429</v>
      </c>
      <c r="P13" s="14"/>
      <c r="Q13" s="14"/>
      <c r="R13" s="14"/>
      <c r="S13" s="14"/>
      <c r="T13" s="14">
        <v>54.454357000000002</v>
      </c>
      <c r="U13" s="14">
        <f t="shared" si="3"/>
        <v>0.94378604915749176</v>
      </c>
      <c r="V13" s="14"/>
      <c r="W13" s="14"/>
      <c r="X13" s="14"/>
      <c r="Y13" s="14"/>
      <c r="Z13" s="14">
        <v>128.473511</v>
      </c>
      <c r="AA13" s="14">
        <f t="shared" si="4"/>
        <v>0.98130705075779134</v>
      </c>
      <c r="AB13" s="14"/>
      <c r="AC13" s="14"/>
      <c r="AD13" s="14"/>
      <c r="AE13" s="14"/>
      <c r="AF13" s="4">
        <v>2584.5900879999999</v>
      </c>
      <c r="AG13" s="4">
        <f t="shared" si="5"/>
        <v>-0.12511928245982329</v>
      </c>
    </row>
    <row r="14" spans="1:33">
      <c r="A14" s="13">
        <v>43862</v>
      </c>
      <c r="B14" s="14">
        <v>30.774542</v>
      </c>
      <c r="C14" s="14">
        <f t="shared" si="0"/>
        <v>0.90658925059907958</v>
      </c>
      <c r="D14" s="14"/>
      <c r="E14" s="14"/>
      <c r="F14" s="14"/>
      <c r="G14" s="14"/>
      <c r="H14" s="14">
        <v>74.789924999999997</v>
      </c>
      <c r="I14" s="14">
        <f t="shared" si="1"/>
        <v>0.89606729221707448</v>
      </c>
      <c r="J14" s="14"/>
      <c r="K14" s="14"/>
      <c r="L14" s="14"/>
      <c r="M14" s="14"/>
      <c r="N14" s="14">
        <v>40.529998999999997</v>
      </c>
      <c r="O14" s="14">
        <f t="shared" si="2"/>
        <v>0.86602563816294087</v>
      </c>
      <c r="P14" s="14"/>
      <c r="Q14" s="14"/>
      <c r="R14" s="14"/>
      <c r="S14" s="14"/>
      <c r="T14" s="14">
        <v>57.697777000000002</v>
      </c>
      <c r="U14" s="14">
        <f t="shared" si="3"/>
        <v>0.94482859583972834</v>
      </c>
      <c r="V14" s="14"/>
      <c r="W14" s="14"/>
      <c r="X14" s="14"/>
      <c r="Y14" s="14"/>
      <c r="Z14" s="14">
        <v>130.920807</v>
      </c>
      <c r="AA14" s="14">
        <f t="shared" si="4"/>
        <v>0.90333854189569252</v>
      </c>
      <c r="AB14" s="14"/>
      <c r="AC14" s="14"/>
      <c r="AD14" s="14"/>
      <c r="AE14" s="14"/>
      <c r="AF14" s="4">
        <v>2954.219971</v>
      </c>
      <c r="AG14" s="4">
        <f t="shared" si="5"/>
        <v>-8.411048367946572E-2</v>
      </c>
    </row>
    <row r="15" spans="1:33">
      <c r="A15" s="13">
        <v>43831</v>
      </c>
      <c r="B15" s="14">
        <v>33.945408</v>
      </c>
      <c r="C15" s="14">
        <f t="shared" si="0"/>
        <v>0.95048509577761775</v>
      </c>
      <c r="D15" s="14"/>
      <c r="E15" s="14"/>
      <c r="F15" s="14"/>
      <c r="G15" s="14"/>
      <c r="H15" s="14">
        <v>83.46463</v>
      </c>
      <c r="I15" s="14">
        <f t="shared" si="1"/>
        <v>0.94585899080948266</v>
      </c>
      <c r="J15" s="14"/>
      <c r="K15" s="14"/>
      <c r="L15" s="14"/>
      <c r="M15" s="14"/>
      <c r="N15" s="14">
        <v>46.799999</v>
      </c>
      <c r="O15" s="14">
        <f t="shared" si="2"/>
        <v>0.99595652283649616</v>
      </c>
      <c r="P15" s="14"/>
      <c r="Q15" s="14"/>
      <c r="R15" s="14"/>
      <c r="S15" s="14"/>
      <c r="T15" s="14">
        <v>61.066924999999998</v>
      </c>
      <c r="U15" s="14">
        <f t="shared" si="3"/>
        <v>0.98068233136260374</v>
      </c>
      <c r="V15" s="14"/>
      <c r="W15" s="14"/>
      <c r="X15" s="14"/>
      <c r="Y15" s="14"/>
      <c r="Z15" s="14">
        <v>144.929947</v>
      </c>
      <c r="AA15" s="14">
        <f t="shared" si="4"/>
        <v>1.0205662015757075</v>
      </c>
      <c r="AB15" s="14"/>
      <c r="AC15" s="14"/>
      <c r="AD15" s="14"/>
      <c r="AE15" s="14"/>
      <c r="AF15" s="4">
        <v>3225.5200199999999</v>
      </c>
      <c r="AG15" s="4">
        <f t="shared" si="5"/>
        <v>-1.6280925822201864E-3</v>
      </c>
    </row>
    <row r="16" spans="1:33">
      <c r="A16" s="13">
        <v>43800</v>
      </c>
      <c r="B16" s="14">
        <v>35.713771999999999</v>
      </c>
      <c r="C16" s="14">
        <f t="shared" si="0"/>
        <v>1.0269641195182917</v>
      </c>
      <c r="D16" s="14"/>
      <c r="E16" s="14"/>
      <c r="F16" s="14"/>
      <c r="G16" s="14"/>
      <c r="H16" s="14">
        <v>88.242148999999998</v>
      </c>
      <c r="I16" s="14">
        <f t="shared" si="1"/>
        <v>1.0432437284774152</v>
      </c>
      <c r="J16" s="14"/>
      <c r="K16" s="14"/>
      <c r="L16" s="14"/>
      <c r="M16" s="14"/>
      <c r="N16" s="14">
        <v>46.990001999999997</v>
      </c>
      <c r="O16" s="14">
        <f t="shared" si="2"/>
        <v>1.0332014511873351</v>
      </c>
      <c r="P16" s="14"/>
      <c r="Q16" s="14"/>
      <c r="R16" s="14"/>
      <c r="S16" s="14"/>
      <c r="T16" s="14">
        <v>62.269832999999998</v>
      </c>
      <c r="U16" s="14">
        <f t="shared" si="3"/>
        <v>1.1273270531374553</v>
      </c>
      <c r="V16" s="14"/>
      <c r="W16" s="14"/>
      <c r="X16" s="14"/>
      <c r="Y16" s="14"/>
      <c r="Z16" s="14">
        <v>142.009354</v>
      </c>
      <c r="AA16" s="14">
        <f t="shared" si="4"/>
        <v>1.0683003534126068</v>
      </c>
      <c r="AB16" s="14"/>
      <c r="AC16" s="14"/>
      <c r="AD16" s="14"/>
      <c r="AE16" s="14"/>
      <c r="AF16" s="4">
        <v>3230.780029</v>
      </c>
      <c r="AG16" s="4">
        <f t="shared" si="5"/>
        <v>2.8589818964716907E-2</v>
      </c>
    </row>
    <row r="17" spans="1:33">
      <c r="A17" s="13">
        <v>43770</v>
      </c>
      <c r="B17" s="14">
        <v>34.776066</v>
      </c>
      <c r="C17" s="14">
        <f t="shared" si="0"/>
        <v>1.003909222483367</v>
      </c>
      <c r="D17" s="14"/>
      <c r="E17" s="14"/>
      <c r="F17" s="14"/>
      <c r="G17" s="14"/>
      <c r="H17" s="14">
        <v>84.584404000000006</v>
      </c>
      <c r="I17" s="14">
        <f t="shared" si="1"/>
        <v>1.0060004481214397</v>
      </c>
      <c r="J17" s="14"/>
      <c r="K17" s="14"/>
      <c r="L17" s="14"/>
      <c r="M17" s="14"/>
      <c r="N17" s="14">
        <v>45.48</v>
      </c>
      <c r="O17" s="14">
        <f t="shared" si="2"/>
        <v>0.99301312211819037</v>
      </c>
      <c r="P17" s="14"/>
      <c r="Q17" s="14"/>
      <c r="R17" s="14"/>
      <c r="S17" s="14"/>
      <c r="T17" s="14">
        <v>55.236705999999998</v>
      </c>
      <c r="U17" s="14">
        <f t="shared" si="3"/>
        <v>1.0008435381885439</v>
      </c>
      <c r="V17" s="14"/>
      <c r="W17" s="14"/>
      <c r="X17" s="14"/>
      <c r="Y17" s="14"/>
      <c r="Z17" s="14">
        <v>132.93017599999999</v>
      </c>
      <c r="AA17" s="14">
        <f t="shared" si="4"/>
        <v>1.0412755341290705</v>
      </c>
      <c r="AB17" s="14"/>
      <c r="AC17" s="14"/>
      <c r="AD17" s="14"/>
      <c r="AE17" s="14"/>
      <c r="AF17" s="4">
        <v>3140.9799800000001</v>
      </c>
      <c r="AG17" s="4">
        <f t="shared" si="5"/>
        <v>3.4047037421886195E-2</v>
      </c>
    </row>
    <row r="18" spans="1:33">
      <c r="A18" s="13">
        <v>43739</v>
      </c>
      <c r="B18" s="14">
        <v>34.640647999999999</v>
      </c>
      <c r="C18" s="14">
        <f t="shared" si="0"/>
        <v>1.0679097429681201</v>
      </c>
      <c r="D18" s="14"/>
      <c r="E18" s="14"/>
      <c r="F18" s="14"/>
      <c r="G18" s="14"/>
      <c r="H18" s="14">
        <v>84.079886999999999</v>
      </c>
      <c r="I18" s="14">
        <f t="shared" si="1"/>
        <v>1.0363022541292872</v>
      </c>
      <c r="J18" s="14"/>
      <c r="K18" s="14"/>
      <c r="L18" s="14"/>
      <c r="M18" s="14"/>
      <c r="N18" s="14">
        <v>45.799999</v>
      </c>
      <c r="O18" s="14">
        <f t="shared" si="2"/>
        <v>1.0731021321462042</v>
      </c>
      <c r="P18" s="14"/>
      <c r="Q18" s="14"/>
      <c r="R18" s="14"/>
      <c r="S18" s="14"/>
      <c r="T18" s="14">
        <v>55.190151</v>
      </c>
      <c r="U18" s="14">
        <f t="shared" si="3"/>
        <v>1.1313349381614097</v>
      </c>
      <c r="V18" s="14"/>
      <c r="W18" s="14"/>
      <c r="X18" s="14"/>
      <c r="Y18" s="14"/>
      <c r="Z18" s="14">
        <v>127.660904</v>
      </c>
      <c r="AA18" s="14">
        <f t="shared" si="4"/>
        <v>1.0205594995965037</v>
      </c>
      <c r="AB18" s="14"/>
      <c r="AC18" s="14"/>
      <c r="AD18" s="14"/>
      <c r="AE18" s="14"/>
      <c r="AF18" s="4">
        <v>3037.5600589999999</v>
      </c>
      <c r="AG18" s="4">
        <f t="shared" si="5"/>
        <v>2.0431770730503063E-2</v>
      </c>
    </row>
    <row r="19" spans="1:33">
      <c r="A19" s="13">
        <v>43709</v>
      </c>
      <c r="B19" s="14">
        <v>32.437804999999997</v>
      </c>
      <c r="C19" s="14">
        <f t="shared" si="0"/>
        <v>1.020144884842725</v>
      </c>
      <c r="D19" s="14"/>
      <c r="E19" s="14"/>
      <c r="F19" s="14"/>
      <c r="G19" s="14"/>
      <c r="H19" s="14">
        <v>81.134521000000007</v>
      </c>
      <c r="I19" s="14">
        <f t="shared" si="1"/>
        <v>0.9735168964162908</v>
      </c>
      <c r="J19" s="14"/>
      <c r="K19" s="14"/>
      <c r="L19" s="14"/>
      <c r="M19" s="14"/>
      <c r="N19" s="14">
        <v>42.68</v>
      </c>
      <c r="O19" s="14">
        <f t="shared" si="2"/>
        <v>1.0264549770824927</v>
      </c>
      <c r="P19" s="14"/>
      <c r="Q19" s="14"/>
      <c r="R19" s="14"/>
      <c r="S19" s="14"/>
      <c r="T19" s="14">
        <v>48.783211000000001</v>
      </c>
      <c r="U19" s="14">
        <f t="shared" si="3"/>
        <v>1.0549200466270785</v>
      </c>
      <c r="V19" s="14"/>
      <c r="W19" s="14"/>
      <c r="X19" s="14"/>
      <c r="Y19" s="14"/>
      <c r="Z19" s="14">
        <v>125.089134</v>
      </c>
      <c r="AA19" s="14">
        <f t="shared" si="4"/>
        <v>1.0154992941545058</v>
      </c>
      <c r="AB19" s="14"/>
      <c r="AC19" s="14"/>
      <c r="AD19" s="14"/>
      <c r="AE19" s="14"/>
      <c r="AF19" s="4">
        <v>2976.73999</v>
      </c>
      <c r="AG19" s="4">
        <f t="shared" si="5"/>
        <v>1.7181177829208583E-2</v>
      </c>
    </row>
    <row r="20" spans="1:33">
      <c r="A20" s="13">
        <v>43678</v>
      </c>
      <c r="B20" s="14">
        <v>31.797253000000001</v>
      </c>
      <c r="C20" s="14">
        <f t="shared" si="0"/>
        <v>0.91529352141879761</v>
      </c>
      <c r="D20" s="14"/>
      <c r="E20" s="14"/>
      <c r="F20" s="14"/>
      <c r="G20" s="14"/>
      <c r="H20" s="14">
        <v>83.341667000000001</v>
      </c>
      <c r="I20" s="14">
        <f t="shared" si="1"/>
        <v>1.0419328059546855</v>
      </c>
      <c r="J20" s="14"/>
      <c r="K20" s="14"/>
      <c r="L20" s="14"/>
      <c r="M20" s="14"/>
      <c r="N20" s="14">
        <v>41.580002</v>
      </c>
      <c r="O20" s="14">
        <f t="shared" si="2"/>
        <v>1.007267514710938</v>
      </c>
      <c r="P20" s="14"/>
      <c r="Q20" s="14"/>
      <c r="R20" s="14"/>
      <c r="S20" s="14"/>
      <c r="T20" s="14">
        <v>46.243515000000002</v>
      </c>
      <c r="U20" s="14">
        <f t="shared" si="3"/>
        <v>1.092005111158922</v>
      </c>
      <c r="V20" s="14"/>
      <c r="W20" s="14"/>
      <c r="X20" s="14"/>
      <c r="Y20" s="14"/>
      <c r="Z20" s="14">
        <v>123.17993199999999</v>
      </c>
      <c r="AA20" s="14">
        <f t="shared" si="4"/>
        <v>0.98571645020824006</v>
      </c>
      <c r="AB20" s="14"/>
      <c r="AC20" s="14"/>
      <c r="AD20" s="14"/>
      <c r="AE20" s="14"/>
      <c r="AF20" s="4">
        <v>2926.459961</v>
      </c>
      <c r="AG20" s="4">
        <f t="shared" si="5"/>
        <v>-1.8091627281326739E-2</v>
      </c>
    </row>
    <row r="21" spans="1:33">
      <c r="A21" s="13">
        <v>43647</v>
      </c>
      <c r="B21" s="14">
        <v>34.739952000000002</v>
      </c>
      <c r="C21" s="14">
        <f t="shared" si="0"/>
        <v>0.89658356283908414</v>
      </c>
      <c r="D21" s="14"/>
      <c r="E21" s="14"/>
      <c r="F21" s="14"/>
      <c r="G21" s="14"/>
      <c r="H21" s="14">
        <v>79.987564000000006</v>
      </c>
      <c r="I21" s="14">
        <f t="shared" si="1"/>
        <v>0.99635381196535677</v>
      </c>
      <c r="J21" s="14"/>
      <c r="K21" s="14"/>
      <c r="L21" s="14"/>
      <c r="M21" s="14"/>
      <c r="N21" s="14">
        <v>41.279998999999997</v>
      </c>
      <c r="O21" s="14">
        <f t="shared" si="2"/>
        <v>1.0314842328835581</v>
      </c>
      <c r="P21" s="14"/>
      <c r="Q21" s="14"/>
      <c r="R21" s="14"/>
      <c r="S21" s="14"/>
      <c r="T21" s="14">
        <v>42.347343000000002</v>
      </c>
      <c r="U21" s="14">
        <f t="shared" si="3"/>
        <v>0.97927234828726328</v>
      </c>
      <c r="V21" s="14"/>
      <c r="W21" s="14"/>
      <c r="X21" s="14"/>
      <c r="Y21" s="14"/>
      <c r="Z21" s="14">
        <v>124.96487399999999</v>
      </c>
      <c r="AA21" s="14">
        <f t="shared" si="4"/>
        <v>0.93495114173013205</v>
      </c>
      <c r="AB21" s="14"/>
      <c r="AC21" s="14"/>
      <c r="AD21" s="14"/>
      <c r="AE21" s="14"/>
      <c r="AF21" s="4">
        <v>2980.3798830000001</v>
      </c>
      <c r="AG21" s="4">
        <f t="shared" si="5"/>
        <v>1.3128152149977756E-2</v>
      </c>
    </row>
    <row r="22" spans="1:33">
      <c r="A22" s="13">
        <v>43617</v>
      </c>
      <c r="B22" s="14">
        <v>38.747031999999997</v>
      </c>
      <c r="C22" s="14">
        <f t="shared" si="0"/>
        <v>1.0526064831725723</v>
      </c>
      <c r="D22" s="14"/>
      <c r="E22" s="14"/>
      <c r="F22" s="14"/>
      <c r="G22" s="14"/>
      <c r="H22" s="14">
        <v>80.280281000000002</v>
      </c>
      <c r="I22" s="14">
        <f t="shared" si="1"/>
        <v>1.0585784095962039</v>
      </c>
      <c r="J22" s="14"/>
      <c r="K22" s="14"/>
      <c r="L22" s="14"/>
      <c r="M22" s="14"/>
      <c r="N22" s="14">
        <v>40.020000000000003</v>
      </c>
      <c r="O22" s="14">
        <f t="shared" si="2"/>
        <v>1.0357143125184864</v>
      </c>
      <c r="P22" s="14"/>
      <c r="Q22" s="14"/>
      <c r="R22" s="14"/>
      <c r="S22" s="14"/>
      <c r="T22" s="14">
        <v>43.243682999999997</v>
      </c>
      <c r="U22" s="14">
        <f t="shared" si="3"/>
        <v>0.99955913580725175</v>
      </c>
      <c r="V22" s="14"/>
      <c r="W22" s="14"/>
      <c r="X22" s="14"/>
      <c r="Y22" s="14"/>
      <c r="Z22" s="14">
        <v>133.659256</v>
      </c>
      <c r="AA22" s="14">
        <f t="shared" si="4"/>
        <v>1.0692566918253783</v>
      </c>
      <c r="AB22" s="14"/>
      <c r="AC22" s="14"/>
      <c r="AD22" s="14"/>
      <c r="AE22" s="14"/>
      <c r="AF22" s="4">
        <v>2941.76001</v>
      </c>
      <c r="AG22" s="4">
        <f t="shared" si="5"/>
        <v>6.8930163925612131E-2</v>
      </c>
    </row>
    <row r="23" spans="1:33">
      <c r="A23" s="13">
        <v>43586</v>
      </c>
      <c r="B23" s="14">
        <v>36.810558</v>
      </c>
      <c r="C23" s="14">
        <f t="shared" si="0"/>
        <v>1.0224081471445499</v>
      </c>
      <c r="D23" s="14"/>
      <c r="E23" s="14"/>
      <c r="F23" s="14"/>
      <c r="G23" s="14"/>
      <c r="H23" s="14">
        <v>75.837822000000003</v>
      </c>
      <c r="I23" s="14">
        <f t="shared" si="1"/>
        <v>1.0063524371864911</v>
      </c>
      <c r="J23" s="14"/>
      <c r="K23" s="14"/>
      <c r="L23" s="14"/>
      <c r="M23" s="14"/>
      <c r="N23" s="14">
        <v>38.639999000000003</v>
      </c>
      <c r="O23" s="14">
        <f t="shared" si="2"/>
        <v>0.93946020083977155</v>
      </c>
      <c r="P23" s="14"/>
      <c r="Q23" s="14"/>
      <c r="R23" s="14"/>
      <c r="S23" s="14"/>
      <c r="T23" s="14">
        <v>43.262756000000003</v>
      </c>
      <c r="U23" s="14">
        <f t="shared" si="3"/>
        <v>0.98579133607961045</v>
      </c>
      <c r="V23" s="14"/>
      <c r="W23" s="14"/>
      <c r="X23" s="14"/>
      <c r="Y23" s="14"/>
      <c r="Z23" s="14">
        <v>125.00202899999999</v>
      </c>
      <c r="AA23" s="14">
        <f t="shared" si="4"/>
        <v>0.92882452914729263</v>
      </c>
      <c r="AB23" s="14"/>
      <c r="AC23" s="14"/>
      <c r="AD23" s="14"/>
      <c r="AE23" s="14"/>
      <c r="AF23" s="4">
        <v>2752.0600589999999</v>
      </c>
      <c r="AG23" s="4">
        <f t="shared" si="5"/>
        <v>-6.577773118928687E-2</v>
      </c>
    </row>
    <row r="24" spans="1:33">
      <c r="A24" s="13">
        <v>43556</v>
      </c>
      <c r="B24" s="14">
        <v>36.003779999999999</v>
      </c>
      <c r="C24" s="14">
        <f t="shared" si="0"/>
        <v>0.95620445807423904</v>
      </c>
      <c r="D24" s="14"/>
      <c r="E24" s="14"/>
      <c r="F24" s="14"/>
      <c r="G24" s="14"/>
      <c r="H24" s="14">
        <v>75.359108000000006</v>
      </c>
      <c r="I24" s="14">
        <f t="shared" si="1"/>
        <v>0.95279697393358886</v>
      </c>
      <c r="J24" s="14"/>
      <c r="K24" s="14"/>
      <c r="L24" s="14"/>
      <c r="M24" s="14"/>
      <c r="N24" s="14">
        <v>41.130001</v>
      </c>
      <c r="O24" s="14">
        <f t="shared" si="2"/>
        <v>0.98420674840376299</v>
      </c>
      <c r="P24" s="14"/>
      <c r="Q24" s="14"/>
      <c r="R24" s="14"/>
      <c r="S24" s="14"/>
      <c r="T24" s="14">
        <v>43.886322</v>
      </c>
      <c r="U24" s="14">
        <f t="shared" si="3"/>
        <v>0.97317143524414973</v>
      </c>
      <c r="V24" s="14"/>
      <c r="W24" s="14"/>
      <c r="X24" s="14"/>
      <c r="Y24" s="14"/>
      <c r="Z24" s="14">
        <v>134.58088699999999</v>
      </c>
      <c r="AA24" s="14">
        <f t="shared" si="4"/>
        <v>1.0100865612508909</v>
      </c>
      <c r="AB24" s="14"/>
      <c r="AC24" s="14"/>
      <c r="AD24" s="14"/>
      <c r="AE24" s="14"/>
      <c r="AF24" s="4">
        <v>2945.830078</v>
      </c>
      <c r="AG24" s="4">
        <f t="shared" si="5"/>
        <v>3.9313498395682656E-2</v>
      </c>
    </row>
    <row r="25" spans="1:33">
      <c r="A25" s="13">
        <v>43525</v>
      </c>
      <c r="B25" s="14">
        <v>37.652805000000001</v>
      </c>
      <c r="C25" s="14">
        <f t="shared" si="0"/>
        <v>0.97970009672159009</v>
      </c>
      <c r="D25" s="14"/>
      <c r="E25" s="14"/>
      <c r="F25" s="14"/>
      <c r="G25" s="14"/>
      <c r="H25" s="14">
        <v>79.092513999999994</v>
      </c>
      <c r="I25" s="14">
        <f t="shared" si="1"/>
        <v>1.0231270062172684</v>
      </c>
      <c r="J25" s="14"/>
      <c r="K25" s="14"/>
      <c r="L25" s="14"/>
      <c r="M25" s="14"/>
      <c r="N25" s="14">
        <v>41.790000999999997</v>
      </c>
      <c r="O25" s="14">
        <f t="shared" si="2"/>
        <v>1.0354311190428365</v>
      </c>
      <c r="P25" s="14"/>
      <c r="Q25" s="14"/>
      <c r="R25" s="14"/>
      <c r="S25" s="14"/>
      <c r="T25" s="14">
        <v>45.096187999999998</v>
      </c>
      <c r="U25" s="14">
        <f t="shared" si="3"/>
        <v>0.92353847614493012</v>
      </c>
      <c r="V25" s="14"/>
      <c r="W25" s="14"/>
      <c r="X25" s="14"/>
      <c r="Y25" s="14"/>
      <c r="Z25" s="14">
        <v>133.23698400000001</v>
      </c>
      <c r="AA25" s="14">
        <f t="shared" si="4"/>
        <v>1.0298383319728865</v>
      </c>
      <c r="AB25" s="14"/>
      <c r="AC25" s="14"/>
      <c r="AD25" s="14"/>
      <c r="AE25" s="14"/>
      <c r="AF25" s="4">
        <v>2834.3999020000001</v>
      </c>
      <c r="AG25" s="4">
        <f t="shared" si="5"/>
        <v>1.7924256211817147E-2</v>
      </c>
    </row>
    <row r="26" spans="1:33">
      <c r="A26" s="13">
        <v>43497</v>
      </c>
      <c r="B26" s="14">
        <v>38.432991000000001</v>
      </c>
      <c r="C26" s="14">
        <f t="shared" si="0"/>
        <v>1.0301203806897827</v>
      </c>
      <c r="D26" s="14"/>
      <c r="E26" s="14"/>
      <c r="F26" s="14"/>
      <c r="G26" s="14"/>
      <c r="H26" s="14">
        <v>77.304687999999999</v>
      </c>
      <c r="I26" s="14">
        <f t="shared" si="1"/>
        <v>1.0921671274352895</v>
      </c>
      <c r="J26" s="14"/>
      <c r="K26" s="14"/>
      <c r="L26" s="14"/>
      <c r="M26" s="14"/>
      <c r="N26" s="14">
        <v>40.360000999999997</v>
      </c>
      <c r="O26" s="14">
        <f t="shared" si="2"/>
        <v>1.0295918359798</v>
      </c>
      <c r="P26" s="14"/>
      <c r="Q26" s="14"/>
      <c r="R26" s="14"/>
      <c r="S26" s="14"/>
      <c r="T26" s="14">
        <v>48.829788000000001</v>
      </c>
      <c r="U26" s="14">
        <f t="shared" si="3"/>
        <v>1.0546316011979786</v>
      </c>
      <c r="V26" s="14"/>
      <c r="W26" s="14"/>
      <c r="X26" s="14"/>
      <c r="Y26" s="14"/>
      <c r="Z26" s="14">
        <v>129.37660199999999</v>
      </c>
      <c r="AA26" s="14">
        <f t="shared" si="4"/>
        <v>1.0267506846645915</v>
      </c>
      <c r="AB26" s="14"/>
      <c r="AC26" s="14"/>
      <c r="AD26" s="14"/>
      <c r="AE26" s="14"/>
      <c r="AF26" s="4">
        <v>2784.48999</v>
      </c>
      <c r="AG26" s="4">
        <f t="shared" si="5"/>
        <v>2.9728889126352298E-2</v>
      </c>
    </row>
    <row r="27" spans="1:33">
      <c r="A27" s="13">
        <v>43466</v>
      </c>
      <c r="B27" s="14">
        <v>37.309223000000003</v>
      </c>
      <c r="C27" s="14">
        <f t="shared" si="0"/>
        <v>0.97250843090616412</v>
      </c>
      <c r="D27" s="14"/>
      <c r="E27" s="14"/>
      <c r="F27" s="14"/>
      <c r="G27" s="14"/>
      <c r="H27" s="14">
        <v>70.781006000000005</v>
      </c>
      <c r="I27" s="14">
        <f t="shared" si="1"/>
        <v>0.98091554622887556</v>
      </c>
      <c r="J27" s="14"/>
      <c r="K27" s="14"/>
      <c r="L27" s="14"/>
      <c r="M27" s="14"/>
      <c r="N27" s="14">
        <v>39.200001</v>
      </c>
      <c r="O27" s="14">
        <f t="shared" si="2"/>
        <v>1.0259095008089374</v>
      </c>
      <c r="P27" s="14"/>
      <c r="Q27" s="14"/>
      <c r="R27" s="14"/>
      <c r="S27" s="14"/>
      <c r="T27" s="14">
        <v>46.300327000000003</v>
      </c>
      <c r="U27" s="14">
        <f t="shared" si="3"/>
        <v>0.94978834741830787</v>
      </c>
      <c r="V27" s="14"/>
      <c r="W27" s="14"/>
      <c r="X27" s="14"/>
      <c r="Y27" s="14"/>
      <c r="Z27" s="14">
        <v>126.005859</v>
      </c>
      <c r="AA27" s="14">
        <f t="shared" si="4"/>
        <v>1.0312282984105967</v>
      </c>
      <c r="AB27" s="14"/>
      <c r="AC27" s="14"/>
      <c r="AD27" s="14"/>
      <c r="AE27" s="14"/>
      <c r="AF27" s="4">
        <v>2704.1000979999999</v>
      </c>
      <c r="AG27" s="4">
        <f t="shared" si="5"/>
        <v>7.8684401655036762E-2</v>
      </c>
    </row>
    <row r="28" spans="1:33">
      <c r="A28" s="13">
        <v>43435</v>
      </c>
      <c r="B28" s="14">
        <v>38.363906999999998</v>
      </c>
      <c r="C28" s="14">
        <f t="shared" si="0"/>
        <v>0.95147833166783713</v>
      </c>
      <c r="D28" s="14"/>
      <c r="E28" s="14"/>
      <c r="F28" s="14"/>
      <c r="G28" s="14"/>
      <c r="H28" s="14">
        <v>72.158103999999994</v>
      </c>
      <c r="I28" s="14">
        <f t="shared" si="1"/>
        <v>0.96307040464540994</v>
      </c>
      <c r="J28" s="14"/>
      <c r="K28" s="14"/>
      <c r="L28" s="14"/>
      <c r="M28" s="14"/>
      <c r="N28" s="14">
        <v>38.209999000000003</v>
      </c>
      <c r="O28" s="14">
        <f t="shared" si="2"/>
        <v>0.9125865754140573</v>
      </c>
      <c r="P28" s="14"/>
      <c r="Q28" s="14"/>
      <c r="R28" s="14"/>
      <c r="S28" s="14"/>
      <c r="T28" s="14">
        <v>48.748047</v>
      </c>
      <c r="U28" s="14">
        <f t="shared" si="3"/>
        <v>0.97231577438210892</v>
      </c>
      <c r="V28" s="14"/>
      <c r="W28" s="14"/>
      <c r="X28" s="14"/>
      <c r="Y28" s="14"/>
      <c r="Z28" s="14">
        <v>122.190071</v>
      </c>
      <c r="AA28" s="14">
        <f t="shared" si="4"/>
        <v>0.88408326472087151</v>
      </c>
      <c r="AB28" s="14"/>
      <c r="AC28" s="14"/>
      <c r="AD28" s="14"/>
      <c r="AE28" s="14"/>
      <c r="AF28" s="4">
        <v>2506.8500979999999</v>
      </c>
      <c r="AG28" s="4">
        <f t="shared" si="5"/>
        <v>-9.1776894596563907E-2</v>
      </c>
    </row>
    <row r="29" spans="1:33">
      <c r="A29" s="13">
        <v>43405</v>
      </c>
      <c r="B29" s="14">
        <v>40.320315999999998</v>
      </c>
      <c r="C29" s="14">
        <f t="shared" si="0"/>
        <v>1.0736181548259209</v>
      </c>
      <c r="D29" s="14"/>
      <c r="E29" s="14"/>
      <c r="F29" s="14"/>
      <c r="G29" s="14"/>
      <c r="H29" s="14">
        <v>74.925055999999998</v>
      </c>
      <c r="I29" s="14">
        <f t="shared" si="1"/>
        <v>1.0778424190238489</v>
      </c>
      <c r="J29" s="14"/>
      <c r="K29" s="14"/>
      <c r="L29" s="14"/>
      <c r="M29" s="14"/>
      <c r="N29" s="14">
        <v>41.869999</v>
      </c>
      <c r="O29" s="14">
        <f t="shared" si="2"/>
        <v>1.0719405511535958</v>
      </c>
      <c r="P29" s="14"/>
      <c r="Q29" s="14"/>
      <c r="R29" s="14"/>
      <c r="S29" s="14"/>
      <c r="T29" s="14">
        <v>50.136023999999999</v>
      </c>
      <c r="U29" s="14">
        <f t="shared" si="3"/>
        <v>1.0645729565601314</v>
      </c>
      <c r="V29" s="14"/>
      <c r="W29" s="14"/>
      <c r="X29" s="14"/>
      <c r="Y29" s="14"/>
      <c r="Z29" s="14">
        <v>138.21104399999999</v>
      </c>
      <c r="AA29" s="14">
        <f t="shared" si="4"/>
        <v>1.0493603027649996</v>
      </c>
      <c r="AB29" s="14"/>
      <c r="AC29" s="14"/>
      <c r="AD29" s="14"/>
      <c r="AE29" s="14"/>
      <c r="AF29" s="4">
        <v>2760.169922</v>
      </c>
      <c r="AG29" s="4">
        <f t="shared" si="5"/>
        <v>1.7859356788848979E-2</v>
      </c>
    </row>
    <row r="30" spans="1:33">
      <c r="A30" s="13">
        <v>43374</v>
      </c>
      <c r="B30" s="14">
        <v>37.555546</v>
      </c>
      <c r="C30" s="14">
        <f t="shared" si="0"/>
        <v>0.97708200386549915</v>
      </c>
      <c r="D30" s="14"/>
      <c r="E30" s="14"/>
      <c r="F30" s="14"/>
      <c r="G30" s="14"/>
      <c r="H30" s="14">
        <v>69.513924000000003</v>
      </c>
      <c r="I30" s="14">
        <f t="shared" si="1"/>
        <v>1.0447174860746014</v>
      </c>
      <c r="J30" s="14"/>
      <c r="K30" s="14"/>
      <c r="L30" s="14"/>
      <c r="M30" s="14"/>
      <c r="N30" s="14">
        <v>39.060001</v>
      </c>
      <c r="O30" s="14">
        <f t="shared" si="2"/>
        <v>0.97236751169367741</v>
      </c>
      <c r="P30" s="14"/>
      <c r="Q30" s="14"/>
      <c r="R30" s="14"/>
      <c r="S30" s="14"/>
      <c r="T30" s="14">
        <v>47.094963</v>
      </c>
      <c r="U30" s="14">
        <f t="shared" si="3"/>
        <v>0.81411078176529406</v>
      </c>
      <c r="V30" s="14"/>
      <c r="W30" s="14"/>
      <c r="X30" s="14"/>
      <c r="Y30" s="14"/>
      <c r="Z30" s="14">
        <v>131.70980800000001</v>
      </c>
      <c r="AA30" s="14">
        <f t="shared" si="4"/>
        <v>1.0131723443132192</v>
      </c>
      <c r="AB30" s="14"/>
      <c r="AC30" s="14"/>
      <c r="AD30" s="14"/>
      <c r="AE30" s="14"/>
      <c r="AF30" s="4">
        <v>2711.73999</v>
      </c>
      <c r="AG30" s="4">
        <f t="shared" si="5"/>
        <v>-6.9403356024429486E-2</v>
      </c>
    </row>
    <row r="31" spans="1:33">
      <c r="A31" s="13">
        <v>43344</v>
      </c>
      <c r="B31" s="14">
        <v>38.436432000000003</v>
      </c>
      <c r="C31" s="14">
        <f t="shared" si="0"/>
        <v>1.0704538181903251</v>
      </c>
      <c r="D31" s="14"/>
      <c r="E31" s="14"/>
      <c r="F31" s="14"/>
      <c r="G31" s="14"/>
      <c r="H31" s="14">
        <v>66.538489999999996</v>
      </c>
      <c r="I31" s="14">
        <f t="shared" si="1"/>
        <v>1.0342615541442846</v>
      </c>
      <c r="J31" s="14"/>
      <c r="K31" s="14"/>
      <c r="L31" s="14"/>
      <c r="M31" s="14"/>
      <c r="N31" s="14">
        <v>40.169998</v>
      </c>
      <c r="O31" s="14">
        <f t="shared" si="2"/>
        <v>0.99185180246913585</v>
      </c>
      <c r="P31" s="14"/>
      <c r="Q31" s="14"/>
      <c r="R31" s="14"/>
      <c r="S31" s="14"/>
      <c r="T31" s="14">
        <v>57.848346999999997</v>
      </c>
      <c r="U31" s="14">
        <f t="shared" si="3"/>
        <v>1.0252684587536269</v>
      </c>
      <c r="V31" s="14"/>
      <c r="W31" s="14"/>
      <c r="X31" s="14"/>
      <c r="Y31" s="14"/>
      <c r="Z31" s="14">
        <v>129.99743699999999</v>
      </c>
      <c r="AA31" s="14">
        <f t="shared" si="4"/>
        <v>1.0326733157681671</v>
      </c>
      <c r="AB31" s="14"/>
      <c r="AC31" s="14"/>
      <c r="AD31" s="14"/>
      <c r="AE31" s="14"/>
      <c r="AF31" s="4">
        <v>2913.9799800000001</v>
      </c>
      <c r="AG31" s="4">
        <f t="shared" si="5"/>
        <v>4.2942871026614426E-3</v>
      </c>
    </row>
    <row r="32" spans="1:33">
      <c r="A32" s="13">
        <v>43313</v>
      </c>
      <c r="B32" s="14">
        <v>35.906669999999998</v>
      </c>
      <c r="C32" s="14">
        <f t="shared" si="0"/>
        <v>1.0398195741383227</v>
      </c>
      <c r="D32" s="14"/>
      <c r="E32" s="14"/>
      <c r="F32" s="14"/>
      <c r="G32" s="14"/>
      <c r="H32" s="14">
        <v>64.334297000000007</v>
      </c>
      <c r="I32" s="14">
        <f t="shared" si="1"/>
        <v>1.0412934373501916</v>
      </c>
      <c r="J32" s="14"/>
      <c r="K32" s="14"/>
      <c r="L32" s="14"/>
      <c r="M32" s="14"/>
      <c r="N32" s="14">
        <v>40.5</v>
      </c>
      <c r="O32" s="14">
        <f t="shared" si="2"/>
        <v>0.97379177686943974</v>
      </c>
      <c r="P32" s="14"/>
      <c r="Q32" s="14"/>
      <c r="R32" s="14"/>
      <c r="S32" s="14"/>
      <c r="T32" s="14">
        <v>56.422634000000002</v>
      </c>
      <c r="U32" s="14">
        <f t="shared" si="3"/>
        <v>1.0380998530003687</v>
      </c>
      <c r="V32" s="14"/>
      <c r="W32" s="14"/>
      <c r="X32" s="14"/>
      <c r="Y32" s="14"/>
      <c r="Z32" s="14">
        <v>125.884377</v>
      </c>
      <c r="AA32" s="14">
        <f t="shared" si="4"/>
        <v>1.0163749361063676</v>
      </c>
      <c r="AB32" s="14"/>
      <c r="AC32" s="14"/>
      <c r="AD32" s="14"/>
      <c r="AE32" s="14"/>
      <c r="AF32" s="4">
        <v>2901.5200199999999</v>
      </c>
      <c r="AG32" s="4">
        <f t="shared" si="5"/>
        <v>3.0263211466054596E-2</v>
      </c>
    </row>
    <row r="33" spans="1:33">
      <c r="A33" s="13">
        <v>43282</v>
      </c>
      <c r="B33" s="14">
        <v>34.531635000000001</v>
      </c>
      <c r="C33" s="14">
        <f t="shared" si="0"/>
        <v>1.1006064778062679</v>
      </c>
      <c r="D33" s="14"/>
      <c r="E33" s="14"/>
      <c r="F33" s="14"/>
      <c r="G33" s="14"/>
      <c r="H33" s="14">
        <v>61.783062000000001</v>
      </c>
      <c r="I33" s="14">
        <f t="shared" si="1"/>
        <v>1.0935595033177832</v>
      </c>
      <c r="J33" s="14"/>
      <c r="K33" s="14"/>
      <c r="L33" s="14"/>
      <c r="M33" s="14"/>
      <c r="N33" s="14">
        <v>41.59</v>
      </c>
      <c r="O33" s="14">
        <f t="shared" si="2"/>
        <v>1.0317538816235703</v>
      </c>
      <c r="P33" s="14"/>
      <c r="Q33" s="14"/>
      <c r="R33" s="14"/>
      <c r="S33" s="14"/>
      <c r="T33" s="14">
        <v>54.351837000000003</v>
      </c>
      <c r="U33" s="14">
        <f t="shared" si="3"/>
        <v>1.0616190946845698</v>
      </c>
      <c r="V33" s="14"/>
      <c r="W33" s="14"/>
      <c r="X33" s="14"/>
      <c r="Y33" s="14"/>
      <c r="Z33" s="14">
        <v>123.856239</v>
      </c>
      <c r="AA33" s="14">
        <f t="shared" si="4"/>
        <v>1.0921377555374416</v>
      </c>
      <c r="AB33" s="14"/>
      <c r="AC33" s="14"/>
      <c r="AD33" s="14"/>
      <c r="AE33" s="14"/>
      <c r="AF33" s="4">
        <v>2816.290039</v>
      </c>
      <c r="AG33" s="4">
        <f t="shared" si="5"/>
        <v>3.6021556221367268E-2</v>
      </c>
    </row>
    <row r="34" spans="1:33">
      <c r="A34" s="13">
        <v>43252</v>
      </c>
      <c r="B34" s="14">
        <v>31.375097</v>
      </c>
      <c r="C34" s="14">
        <f t="shared" si="0"/>
        <v>1.0195981596529471</v>
      </c>
      <c r="D34" s="14"/>
      <c r="E34" s="14"/>
      <c r="F34" s="14"/>
      <c r="G34" s="14"/>
      <c r="H34" s="14">
        <v>56.497211</v>
      </c>
      <c r="I34" s="14">
        <f t="shared" si="1"/>
        <v>1.0196540531038583</v>
      </c>
      <c r="J34" s="14"/>
      <c r="K34" s="14"/>
      <c r="L34" s="14"/>
      <c r="M34" s="14"/>
      <c r="N34" s="14">
        <v>40.310001</v>
      </c>
      <c r="O34" s="14">
        <f t="shared" si="2"/>
        <v>0.99481739881539977</v>
      </c>
      <c r="P34" s="14"/>
      <c r="Q34" s="14"/>
      <c r="R34" s="14"/>
      <c r="S34" s="14"/>
      <c r="T34" s="14">
        <v>51.197116999999999</v>
      </c>
      <c r="U34" s="14">
        <f t="shared" si="3"/>
        <v>1.0516913422687213</v>
      </c>
      <c r="V34" s="14"/>
      <c r="W34" s="14"/>
      <c r="X34" s="14"/>
      <c r="Y34" s="14"/>
      <c r="Z34" s="14">
        <v>113.407158</v>
      </c>
      <c r="AA34" s="14">
        <f t="shared" si="4"/>
        <v>1.021902162161636</v>
      </c>
      <c r="AB34" s="14"/>
      <c r="AC34" s="14"/>
      <c r="AD34" s="14"/>
      <c r="AE34" s="14"/>
      <c r="AF34" s="4">
        <v>2718.3701169999999</v>
      </c>
      <c r="AG34" s="4">
        <f t="shared" si="5"/>
        <v>4.8424360241865472E-3</v>
      </c>
    </row>
    <row r="35" spans="1:33">
      <c r="A35" s="13">
        <v>43221</v>
      </c>
      <c r="B35" s="14">
        <v>30.772022</v>
      </c>
      <c r="C35" s="14">
        <f t="shared" si="0"/>
        <v>0.98142576835931761</v>
      </c>
      <c r="D35" s="14"/>
      <c r="E35" s="14"/>
      <c r="F35" s="14"/>
      <c r="G35" s="14"/>
      <c r="H35" s="14">
        <v>55.408214999999998</v>
      </c>
      <c r="I35" s="14">
        <f t="shared" si="1"/>
        <v>1.0112110988966567</v>
      </c>
      <c r="J35" s="14"/>
      <c r="K35" s="14"/>
      <c r="L35" s="14"/>
      <c r="M35" s="14"/>
      <c r="N35" s="14">
        <v>40.520000000000003</v>
      </c>
      <c r="O35" s="14">
        <f t="shared" si="2"/>
        <v>1.0102218646167576</v>
      </c>
      <c r="P35" s="14"/>
      <c r="Q35" s="14"/>
      <c r="R35" s="14"/>
      <c r="S35" s="14"/>
      <c r="T35" s="14">
        <v>48.680743999999997</v>
      </c>
      <c r="U35" s="14">
        <f t="shared" si="3"/>
        <v>1.0158514645858474</v>
      </c>
      <c r="V35" s="14"/>
      <c r="W35" s="14"/>
      <c r="X35" s="14"/>
      <c r="Y35" s="14"/>
      <c r="Z35" s="14">
        <v>110.97653200000001</v>
      </c>
      <c r="AA35" s="14">
        <f t="shared" si="4"/>
        <v>0.94568753900987146</v>
      </c>
      <c r="AB35" s="14"/>
      <c r="AC35" s="14"/>
      <c r="AD35" s="14"/>
      <c r="AE35" s="14"/>
      <c r="AF35" s="4">
        <v>2705.2700199999999</v>
      </c>
      <c r="AG35" s="4">
        <f t="shared" si="5"/>
        <v>2.1608341965291933E-2</v>
      </c>
    </row>
    <row r="36" spans="1:33">
      <c r="A36" s="13">
        <v>43191</v>
      </c>
      <c r="B36" s="14">
        <v>31.354406000000001</v>
      </c>
      <c r="C36" s="14">
        <f t="shared" si="0"/>
        <v>1.0315580493270762</v>
      </c>
      <c r="D36" s="14"/>
      <c r="E36" s="14"/>
      <c r="F36" s="14"/>
      <c r="G36" s="14"/>
      <c r="H36" s="14">
        <v>54.793914999999998</v>
      </c>
      <c r="I36" s="14">
        <f t="shared" si="1"/>
        <v>1.0902293637699749</v>
      </c>
      <c r="J36" s="14"/>
      <c r="K36" s="14"/>
      <c r="L36" s="14"/>
      <c r="M36" s="14"/>
      <c r="N36" s="14">
        <v>40.110000999999997</v>
      </c>
      <c r="O36" s="14">
        <f t="shared" si="2"/>
        <v>1.0266189147683644</v>
      </c>
      <c r="P36" s="14"/>
      <c r="Q36" s="14"/>
      <c r="R36" s="14"/>
      <c r="S36" s="14"/>
      <c r="T36" s="14">
        <v>47.921123999999999</v>
      </c>
      <c r="U36" s="14">
        <f t="shared" si="3"/>
        <v>0.82418975980626086</v>
      </c>
      <c r="V36" s="14"/>
      <c r="W36" s="14"/>
      <c r="X36" s="14"/>
      <c r="Y36" s="14"/>
      <c r="Z36" s="14">
        <v>117.350105</v>
      </c>
      <c r="AA36" s="14">
        <f t="shared" si="4"/>
        <v>0.98704634673446112</v>
      </c>
      <c r="AB36" s="14"/>
      <c r="AC36" s="14"/>
      <c r="AD36" s="14"/>
      <c r="AE36" s="14"/>
      <c r="AF36" s="4">
        <v>2648.0500489999999</v>
      </c>
      <c r="AG36" s="4">
        <f t="shared" si="5"/>
        <v>2.718775131643536E-3</v>
      </c>
    </row>
    <row r="37" spans="1:33">
      <c r="A37" s="13">
        <v>43160</v>
      </c>
      <c r="B37" s="14">
        <v>30.395192999999999</v>
      </c>
      <c r="C37" s="14">
        <f t="shared" si="0"/>
        <v>0.98647190328735646</v>
      </c>
      <c r="D37" s="14"/>
      <c r="E37" s="14"/>
      <c r="F37" s="14"/>
      <c r="G37" s="14"/>
      <c r="H37" s="14">
        <v>50.259070999999999</v>
      </c>
      <c r="I37" s="14">
        <f t="shared" si="1"/>
        <v>1.0046109416306856</v>
      </c>
      <c r="J37" s="14"/>
      <c r="K37" s="14"/>
      <c r="L37" s="14"/>
      <c r="M37" s="14"/>
      <c r="N37" s="14">
        <v>39.07</v>
      </c>
      <c r="O37" s="14">
        <f t="shared" si="2"/>
        <v>1.0760120882398214</v>
      </c>
      <c r="P37" s="14"/>
      <c r="Q37" s="14"/>
      <c r="R37" s="14"/>
      <c r="S37" s="14"/>
      <c r="T37" s="14">
        <v>58.143313999999997</v>
      </c>
      <c r="U37" s="14">
        <f t="shared" si="3"/>
        <v>0.95543788670105601</v>
      </c>
      <c r="V37" s="14"/>
      <c r="W37" s="14"/>
      <c r="X37" s="14"/>
      <c r="Y37" s="14"/>
      <c r="Z37" s="14">
        <v>118.89016700000001</v>
      </c>
      <c r="AA37" s="14">
        <f t="shared" si="4"/>
        <v>0.99299804975423567</v>
      </c>
      <c r="AB37" s="14"/>
      <c r="AC37" s="14"/>
      <c r="AD37" s="14"/>
      <c r="AE37" s="14"/>
      <c r="AF37" s="4">
        <v>2640.8701169999999</v>
      </c>
      <c r="AG37" s="4">
        <f t="shared" si="5"/>
        <v>-2.6884498624825115E-2</v>
      </c>
    </row>
    <row r="38" spans="1:33">
      <c r="A38" s="13">
        <v>43132</v>
      </c>
      <c r="B38" s="14">
        <v>30.812021000000001</v>
      </c>
      <c r="C38" s="14">
        <f t="shared" si="0"/>
        <v>0.98029157768741837</v>
      </c>
      <c r="D38" s="14"/>
      <c r="E38" s="14"/>
      <c r="F38" s="14"/>
      <c r="G38" s="14"/>
      <c r="H38" s="14">
        <v>50.028393000000001</v>
      </c>
      <c r="I38" s="14">
        <f t="shared" si="1"/>
        <v>0.91510554882552231</v>
      </c>
      <c r="J38" s="14"/>
      <c r="K38" s="14"/>
      <c r="L38" s="14"/>
      <c r="M38" s="14"/>
      <c r="N38" s="14">
        <v>36.310001</v>
      </c>
      <c r="O38" s="14">
        <f t="shared" si="2"/>
        <v>0.96800860933130406</v>
      </c>
      <c r="P38" s="14"/>
      <c r="Q38" s="14"/>
      <c r="R38" s="14"/>
      <c r="S38" s="14"/>
      <c r="T38" s="14">
        <v>60.855148</v>
      </c>
      <c r="U38" s="14">
        <f t="shared" si="3"/>
        <v>1.0644471459854707</v>
      </c>
      <c r="V38" s="14"/>
      <c r="W38" s="14"/>
      <c r="X38" s="14"/>
      <c r="Y38" s="14"/>
      <c r="Z38" s="14">
        <v>119.7285</v>
      </c>
      <c r="AA38" s="14">
        <f t="shared" si="4"/>
        <v>0.93986540516042261</v>
      </c>
      <c r="AB38" s="14"/>
      <c r="AC38" s="14"/>
      <c r="AD38" s="14"/>
      <c r="AE38" s="14"/>
      <c r="AF38" s="4">
        <v>2713.830078</v>
      </c>
      <c r="AG38" s="4">
        <f t="shared" si="5"/>
        <v>-3.8947372061896912E-2</v>
      </c>
    </row>
    <row r="39" spans="1:33">
      <c r="A39" s="13">
        <v>43101</v>
      </c>
      <c r="B39" s="14">
        <v>31.431486</v>
      </c>
      <c r="C39" s="14">
        <f t="shared" si="0"/>
        <v>1.0226390786024793</v>
      </c>
      <c r="D39" s="14"/>
      <c r="E39" s="14"/>
      <c r="F39" s="14"/>
      <c r="G39" s="14"/>
      <c r="H39" s="14">
        <v>54.669533000000001</v>
      </c>
      <c r="I39" s="14">
        <f t="shared" si="1"/>
        <v>1.0619154437700382</v>
      </c>
      <c r="J39" s="14"/>
      <c r="K39" s="14"/>
      <c r="L39" s="14"/>
      <c r="M39" s="14"/>
      <c r="N39" s="14">
        <v>37.509998000000003</v>
      </c>
      <c r="O39" s="14">
        <f t="shared" si="2"/>
        <v>1.0575133053985535</v>
      </c>
      <c r="P39" s="14"/>
      <c r="Q39" s="14"/>
      <c r="R39" s="14"/>
      <c r="S39" s="14"/>
      <c r="T39" s="14">
        <v>57.170662</v>
      </c>
      <c r="U39" s="14">
        <f t="shared" si="3"/>
        <v>1.0215404963214159</v>
      </c>
      <c r="V39" s="14"/>
      <c r="W39" s="14"/>
      <c r="X39" s="14"/>
      <c r="Y39" s="14"/>
      <c r="Z39" s="14">
        <v>127.38898500000001</v>
      </c>
      <c r="AA39" s="14">
        <f t="shared" si="4"/>
        <v>0.98904969858666325</v>
      </c>
      <c r="AB39" s="14"/>
      <c r="AC39" s="14"/>
      <c r="AD39" s="14"/>
      <c r="AE39" s="14"/>
      <c r="AF39" s="4">
        <v>2823.8100589999999</v>
      </c>
      <c r="AG39" s="4">
        <f t="shared" si="5"/>
        <v>5.6178704444133087E-2</v>
      </c>
    </row>
    <row r="40" spans="1:33">
      <c r="A40" s="13">
        <v>43070</v>
      </c>
      <c r="B40" s="14">
        <v>30.735658999999998</v>
      </c>
      <c r="C40" s="14">
        <f t="shared" si="0"/>
        <v>1.0080247677214398</v>
      </c>
      <c r="D40" s="14"/>
      <c r="E40" s="14"/>
      <c r="F40" s="14"/>
      <c r="G40" s="14"/>
      <c r="H40" s="14">
        <v>51.482002000000001</v>
      </c>
      <c r="I40" s="14">
        <f t="shared" si="1"/>
        <v>1.0180930525781304</v>
      </c>
      <c r="J40" s="14"/>
      <c r="K40" s="14"/>
      <c r="L40" s="14"/>
      <c r="M40" s="14"/>
      <c r="N40" s="14">
        <v>35.470001000000003</v>
      </c>
      <c r="O40" s="14">
        <f t="shared" si="2"/>
        <v>1.0116942381148251</v>
      </c>
      <c r="P40" s="14"/>
      <c r="Q40" s="14"/>
      <c r="R40" s="14"/>
      <c r="S40" s="14"/>
      <c r="T40" s="14">
        <v>55.965145</v>
      </c>
      <c r="U40" s="14">
        <f t="shared" si="3"/>
        <v>0.96977378969460193</v>
      </c>
      <c r="V40" s="14"/>
      <c r="W40" s="14"/>
      <c r="X40" s="14"/>
      <c r="Y40" s="14"/>
      <c r="Z40" s="14">
        <v>128.79937699999999</v>
      </c>
      <c r="AA40" s="14">
        <f t="shared" si="4"/>
        <v>1.0089398377074821</v>
      </c>
      <c r="AB40" s="14"/>
      <c r="AC40" s="14"/>
      <c r="AD40" s="14"/>
      <c r="AE40" s="14"/>
      <c r="AF40" s="4">
        <v>2673.610107</v>
      </c>
      <c r="AG40" s="4">
        <f t="shared" si="5"/>
        <v>3.4342557364422932E-2</v>
      </c>
    </row>
    <row r="41" spans="1:33">
      <c r="A41" s="13">
        <v>43040</v>
      </c>
      <c r="B41" s="14">
        <v>30.490976</v>
      </c>
      <c r="C41" s="14">
        <f t="shared" si="0"/>
        <v>1.034227001456046</v>
      </c>
      <c r="D41" s="14"/>
      <c r="E41" s="14"/>
      <c r="F41" s="14"/>
      <c r="G41" s="14"/>
      <c r="H41" s="14">
        <v>50.567089000000003</v>
      </c>
      <c r="I41" s="14">
        <f t="shared" si="1"/>
        <v>1.0032672444326673</v>
      </c>
      <c r="J41" s="14"/>
      <c r="K41" s="14"/>
      <c r="L41" s="14"/>
      <c r="M41" s="14"/>
      <c r="N41" s="14">
        <v>35.060001</v>
      </c>
      <c r="O41" s="14">
        <f t="shared" si="2"/>
        <v>0.96239365907219321</v>
      </c>
      <c r="P41" s="14"/>
      <c r="Q41" s="14"/>
      <c r="R41" s="14"/>
      <c r="S41" s="14"/>
      <c r="T41" s="14">
        <v>57.709484000000003</v>
      </c>
      <c r="U41" s="14">
        <f t="shared" si="3"/>
        <v>1.0310244479860755</v>
      </c>
      <c r="V41" s="14"/>
      <c r="W41" s="14"/>
      <c r="X41" s="14"/>
      <c r="Y41" s="14"/>
      <c r="Z41" s="14">
        <v>127.658134</v>
      </c>
      <c r="AA41" s="14">
        <f t="shared" si="4"/>
        <v>0.99942635095219767</v>
      </c>
      <c r="AB41" s="14"/>
      <c r="AC41" s="14"/>
      <c r="AD41" s="14"/>
      <c r="AE41" s="14"/>
      <c r="AF41" s="4">
        <v>2584.8400879999999</v>
      </c>
      <c r="AG41" s="4">
        <f t="shared" si="5"/>
        <v>3.7200430103365711E-3</v>
      </c>
    </row>
    <row r="42" spans="1:33">
      <c r="A42" s="13">
        <v>43009</v>
      </c>
      <c r="B42" s="14">
        <v>29.481898999999999</v>
      </c>
      <c r="C42" s="14">
        <f t="shared" si="0"/>
        <v>0.98207286171489316</v>
      </c>
      <c r="D42" s="14"/>
      <c r="E42" s="14"/>
      <c r="F42" s="14"/>
      <c r="G42" s="14"/>
      <c r="H42" s="14">
        <v>50.402411999999998</v>
      </c>
      <c r="I42" s="14">
        <f t="shared" si="1"/>
        <v>0.86660120931162443</v>
      </c>
      <c r="J42" s="14"/>
      <c r="K42" s="14"/>
      <c r="L42" s="14"/>
      <c r="M42" s="14"/>
      <c r="N42" s="14">
        <v>36.43</v>
      </c>
      <c r="O42" s="14">
        <f t="shared" si="2"/>
        <v>0.89729068459560024</v>
      </c>
      <c r="P42" s="14"/>
      <c r="Q42" s="14"/>
      <c r="R42" s="14"/>
      <c r="S42" s="14"/>
      <c r="T42" s="14">
        <v>55.972954000000001</v>
      </c>
      <c r="U42" s="14">
        <f t="shared" si="3"/>
        <v>0.96736735889033598</v>
      </c>
      <c r="V42" s="14"/>
      <c r="W42" s="14"/>
      <c r="X42" s="14"/>
      <c r="Y42" s="14"/>
      <c r="Z42" s="14">
        <v>127.731407</v>
      </c>
      <c r="AA42" s="14">
        <f t="shared" si="4"/>
        <v>1.072302208489234</v>
      </c>
      <c r="AB42" s="14"/>
      <c r="AC42" s="14"/>
      <c r="AD42" s="14"/>
      <c r="AE42" s="14"/>
      <c r="AF42" s="4">
        <v>2575.26001</v>
      </c>
      <c r="AG42" s="4">
        <f t="shared" si="5"/>
        <v>2.218813533034969E-2</v>
      </c>
    </row>
    <row r="43" spans="1:33">
      <c r="A43" s="13">
        <v>42979</v>
      </c>
      <c r="B43" s="14">
        <v>30.020073</v>
      </c>
      <c r="C43" s="14">
        <f t="shared" si="0"/>
        <v>1.0627571812137131</v>
      </c>
      <c r="D43" s="14"/>
      <c r="E43" s="14"/>
      <c r="F43" s="14"/>
      <c r="G43" s="14"/>
      <c r="H43" s="14">
        <v>58.161022000000003</v>
      </c>
      <c r="I43" s="14">
        <f t="shared" si="1"/>
        <v>1.0026618860624776</v>
      </c>
      <c r="J43" s="14"/>
      <c r="K43" s="14"/>
      <c r="L43" s="14"/>
      <c r="M43" s="14"/>
      <c r="N43" s="14">
        <v>40.599997999999999</v>
      </c>
      <c r="O43" s="14">
        <f t="shared" si="2"/>
        <v>1.0091970668655232</v>
      </c>
      <c r="P43" s="14"/>
      <c r="Q43" s="14"/>
      <c r="R43" s="14"/>
      <c r="S43" s="14"/>
      <c r="T43" s="14">
        <v>57.861114999999998</v>
      </c>
      <c r="U43" s="14">
        <f t="shared" si="3"/>
        <v>1.0539020051765882</v>
      </c>
      <c r="V43" s="14"/>
      <c r="W43" s="14"/>
      <c r="X43" s="14"/>
      <c r="Y43" s="14"/>
      <c r="Z43" s="14">
        <v>119.11885100000001</v>
      </c>
      <c r="AA43" s="14">
        <f t="shared" si="4"/>
        <v>0.98841896530089901</v>
      </c>
      <c r="AB43" s="14"/>
      <c r="AC43" s="14"/>
      <c r="AD43" s="14"/>
      <c r="AE43" s="14"/>
      <c r="AF43" s="4">
        <v>2519.360107</v>
      </c>
      <c r="AG43" s="4">
        <f t="shared" si="5"/>
        <v>1.9302978533243698E-2</v>
      </c>
    </row>
    <row r="44" spans="1:33">
      <c r="A44" s="13">
        <v>42948</v>
      </c>
      <c r="B44" s="14">
        <v>28.247349</v>
      </c>
      <c r="C44" s="14">
        <f t="shared" si="0"/>
        <v>1.0229191609073931</v>
      </c>
      <c r="D44" s="14"/>
      <c r="E44" s="14"/>
      <c r="F44" s="14"/>
      <c r="G44" s="14"/>
      <c r="H44" s="14">
        <v>58.006614999999996</v>
      </c>
      <c r="I44" s="14">
        <f t="shared" si="1"/>
        <v>0.99968694409526404</v>
      </c>
      <c r="J44" s="14"/>
      <c r="K44" s="14"/>
      <c r="L44" s="14"/>
      <c r="M44" s="14"/>
      <c r="N44" s="14">
        <v>40.229999999999997</v>
      </c>
      <c r="O44" s="14">
        <f t="shared" si="2"/>
        <v>0.99284304047383998</v>
      </c>
      <c r="P44" s="14"/>
      <c r="Q44" s="14"/>
      <c r="R44" s="14"/>
      <c r="S44" s="14"/>
      <c r="T44" s="14">
        <v>54.901797999999999</v>
      </c>
      <c r="U44" s="14">
        <f t="shared" si="3"/>
        <v>1.0703358605884266</v>
      </c>
      <c r="V44" s="14"/>
      <c r="W44" s="14"/>
      <c r="X44" s="14"/>
      <c r="Y44" s="14"/>
      <c r="Z44" s="14">
        <v>120.514534</v>
      </c>
      <c r="AA44" s="14">
        <f t="shared" si="4"/>
        <v>0.99736271170360236</v>
      </c>
      <c r="AB44" s="14"/>
      <c r="AC44" s="14"/>
      <c r="AD44" s="14"/>
      <c r="AE44" s="14"/>
      <c r="AF44" s="4">
        <v>2471.6499020000001</v>
      </c>
      <c r="AG44" s="4">
        <f t="shared" si="5"/>
        <v>5.4643281108557318E-4</v>
      </c>
    </row>
    <row r="45" spans="1:33">
      <c r="A45" s="13">
        <v>42917</v>
      </c>
      <c r="B45" s="14">
        <v>27.614449</v>
      </c>
      <c r="C45" s="14">
        <f t="shared" si="0"/>
        <v>0.9871985516652082</v>
      </c>
      <c r="D45" s="14"/>
      <c r="E45" s="14"/>
      <c r="F45" s="14"/>
      <c r="G45" s="14"/>
      <c r="H45" s="14">
        <v>58.02478</v>
      </c>
      <c r="I45" s="14">
        <f t="shared" si="1"/>
        <v>1.0040522856002385</v>
      </c>
      <c r="J45" s="14"/>
      <c r="K45" s="14"/>
      <c r="L45" s="14"/>
      <c r="M45" s="14"/>
      <c r="N45" s="14">
        <v>40.520000000000003</v>
      </c>
      <c r="O45" s="14">
        <f t="shared" si="2"/>
        <v>0.93970317578161366</v>
      </c>
      <c r="P45" s="14"/>
      <c r="Q45" s="14"/>
      <c r="R45" s="14"/>
      <c r="S45" s="14"/>
      <c r="T45" s="14">
        <v>51.293990999999998</v>
      </c>
      <c r="U45" s="14">
        <f t="shared" si="3"/>
        <v>1.0211774205197968</v>
      </c>
      <c r="V45" s="14"/>
      <c r="W45" s="14"/>
      <c r="X45" s="14"/>
      <c r="Y45" s="14"/>
      <c r="Z45" s="14">
        <v>120.833206</v>
      </c>
      <c r="AA45" s="14">
        <f t="shared" si="4"/>
        <v>1.003250426872436</v>
      </c>
      <c r="AB45" s="14"/>
      <c r="AC45" s="14"/>
      <c r="AD45" s="14"/>
      <c r="AE45" s="14"/>
      <c r="AF45" s="4">
        <v>2470.3000489999999</v>
      </c>
      <c r="AG45" s="4">
        <f t="shared" si="5"/>
        <v>1.9348826118030571E-2</v>
      </c>
    </row>
    <row r="46" spans="1:33">
      <c r="A46" s="13">
        <v>42887</v>
      </c>
      <c r="B46" s="14">
        <v>27.972538</v>
      </c>
      <c r="C46" s="14">
        <f t="shared" si="0"/>
        <v>1.0387484873692479</v>
      </c>
      <c r="D46" s="14"/>
      <c r="E46" s="14"/>
      <c r="F46" s="14"/>
      <c r="G46" s="14"/>
      <c r="H46" s="14">
        <v>57.790596000000001</v>
      </c>
      <c r="I46" s="14">
        <f t="shared" si="1"/>
        <v>0.98433422433483142</v>
      </c>
      <c r="J46" s="14"/>
      <c r="K46" s="14"/>
      <c r="L46" s="14"/>
      <c r="M46" s="14"/>
      <c r="N46" s="14">
        <v>43.119999</v>
      </c>
      <c r="O46" s="14">
        <f t="shared" si="2"/>
        <v>0.97490388876328293</v>
      </c>
      <c r="P46" s="14"/>
      <c r="Q46" s="14"/>
      <c r="R46" s="14"/>
      <c r="S46" s="14"/>
      <c r="T46" s="14">
        <v>50.230243999999999</v>
      </c>
      <c r="U46" s="14">
        <f t="shared" si="3"/>
        <v>1.0328082287377627</v>
      </c>
      <c r="V46" s="14"/>
      <c r="W46" s="14"/>
      <c r="X46" s="14"/>
      <c r="Y46" s="14"/>
      <c r="Z46" s="14">
        <v>120.44171900000001</v>
      </c>
      <c r="AA46" s="14">
        <f t="shared" si="4"/>
        <v>1.0383413538827961</v>
      </c>
      <c r="AB46" s="14"/>
      <c r="AC46" s="14"/>
      <c r="AD46" s="14"/>
      <c r="AE46" s="14"/>
      <c r="AF46" s="4">
        <v>2423.4099120000001</v>
      </c>
      <c r="AG46" s="4">
        <f t="shared" si="5"/>
        <v>4.8137750908554544E-3</v>
      </c>
    </row>
    <row r="47" spans="1:33">
      <c r="A47" s="13">
        <v>42856</v>
      </c>
      <c r="B47" s="14">
        <v>26.929076999999999</v>
      </c>
      <c r="C47" s="14">
        <f t="shared" si="0"/>
        <v>0.96255899629071451</v>
      </c>
      <c r="D47" s="14"/>
      <c r="E47" s="14"/>
      <c r="F47" s="14"/>
      <c r="G47" s="14"/>
      <c r="H47" s="14">
        <v>58.710338999999998</v>
      </c>
      <c r="I47" s="14">
        <f t="shared" si="1"/>
        <v>1.0446012814093164</v>
      </c>
      <c r="J47" s="14"/>
      <c r="K47" s="14"/>
      <c r="L47" s="14"/>
      <c r="M47" s="14"/>
      <c r="N47" s="14">
        <v>44.23</v>
      </c>
      <c r="O47" s="14">
        <f t="shared" si="2"/>
        <v>1.0814180400284576</v>
      </c>
      <c r="P47" s="14"/>
      <c r="Q47" s="14"/>
      <c r="R47" s="14"/>
      <c r="S47" s="14"/>
      <c r="T47" s="14">
        <v>48.634627999999999</v>
      </c>
      <c r="U47" s="14">
        <f t="shared" si="3"/>
        <v>0.96951746785417492</v>
      </c>
      <c r="V47" s="14"/>
      <c r="W47" s="14"/>
      <c r="X47" s="14"/>
      <c r="Y47" s="14"/>
      <c r="Z47" s="14">
        <v>115.994339</v>
      </c>
      <c r="AA47" s="14">
        <f t="shared" si="4"/>
        <v>1.0387139245107544</v>
      </c>
      <c r="AB47" s="14"/>
      <c r="AC47" s="14"/>
      <c r="AD47" s="14"/>
      <c r="AE47" s="14"/>
      <c r="AF47" s="4">
        <v>2411.8000489999999</v>
      </c>
      <c r="AG47" s="4">
        <f t="shared" si="5"/>
        <v>1.157625139134133E-2</v>
      </c>
    </row>
    <row r="48" spans="1:33">
      <c r="A48" s="13">
        <v>42826</v>
      </c>
      <c r="B48" s="14">
        <v>27.976547</v>
      </c>
      <c r="C48" s="14">
        <f t="shared" si="0"/>
        <v>0.99152292121835284</v>
      </c>
      <c r="D48" s="14"/>
      <c r="E48" s="14"/>
      <c r="F48" s="14"/>
      <c r="G48" s="14"/>
      <c r="H48" s="14">
        <v>56.203586999999999</v>
      </c>
      <c r="I48" s="14">
        <f t="shared" si="1"/>
        <v>0.98803582558019365</v>
      </c>
      <c r="J48" s="14"/>
      <c r="K48" s="14"/>
      <c r="L48" s="14"/>
      <c r="M48" s="14"/>
      <c r="N48" s="14">
        <v>40.900002000000001</v>
      </c>
      <c r="O48" s="14">
        <f t="shared" si="2"/>
        <v>0.97011389943074011</v>
      </c>
      <c r="P48" s="14"/>
      <c r="Q48" s="14"/>
      <c r="R48" s="14"/>
      <c r="S48" s="14"/>
      <c r="T48" s="14">
        <v>50.163746000000003</v>
      </c>
      <c r="U48" s="14">
        <f t="shared" si="3"/>
        <v>1.0307096061865573</v>
      </c>
      <c r="V48" s="14"/>
      <c r="W48" s="14"/>
      <c r="X48" s="14"/>
      <c r="Y48" s="14"/>
      <c r="Z48" s="14">
        <v>111.67111199999999</v>
      </c>
      <c r="AA48" s="14">
        <f t="shared" si="4"/>
        <v>0.99132867248084711</v>
      </c>
      <c r="AB48" s="14"/>
      <c r="AC48" s="14"/>
      <c r="AD48" s="14"/>
      <c r="AE48" s="14"/>
      <c r="AF48" s="4">
        <v>2384.1999510000001</v>
      </c>
      <c r="AG48" s="4">
        <f t="shared" si="5"/>
        <v>9.0912085493182193E-3</v>
      </c>
    </row>
    <row r="49" spans="1:33">
      <c r="A49" s="13">
        <v>42795</v>
      </c>
      <c r="B49" s="14">
        <v>28.215734000000001</v>
      </c>
      <c r="C49" s="14">
        <f t="shared" si="0"/>
        <v>1.012852500025756</v>
      </c>
      <c r="D49" s="14"/>
      <c r="E49" s="14"/>
      <c r="F49" s="14"/>
      <c r="G49" s="14"/>
      <c r="H49" s="14">
        <v>56.884158999999997</v>
      </c>
      <c r="I49" s="14">
        <f t="shared" si="1"/>
        <v>0.9646273214883565</v>
      </c>
      <c r="J49" s="14"/>
      <c r="K49" s="14"/>
      <c r="L49" s="14"/>
      <c r="M49" s="14"/>
      <c r="N49" s="14">
        <v>42.16</v>
      </c>
      <c r="O49" s="14">
        <f t="shared" si="2"/>
        <v>1.0163934426229508</v>
      </c>
      <c r="P49" s="14"/>
      <c r="Q49" s="14"/>
      <c r="R49" s="14"/>
      <c r="S49" s="14"/>
      <c r="T49" s="14">
        <v>48.669136000000002</v>
      </c>
      <c r="U49" s="14">
        <f t="shared" si="3"/>
        <v>0.95891378496826807</v>
      </c>
      <c r="V49" s="14"/>
      <c r="W49" s="14"/>
      <c r="X49" s="14"/>
      <c r="Y49" s="14"/>
      <c r="Z49" s="14">
        <v>112.647919</v>
      </c>
      <c r="AA49" s="14">
        <f t="shared" si="4"/>
        <v>1.0258911103522503</v>
      </c>
      <c r="AB49" s="14"/>
      <c r="AC49" s="14"/>
      <c r="AD49" s="14"/>
      <c r="AE49" s="14"/>
      <c r="AF49" s="4">
        <v>2362.719971</v>
      </c>
      <c r="AG49" s="4">
        <f t="shared" si="5"/>
        <v>-3.8919718808450021E-4</v>
      </c>
    </row>
    <row r="50" spans="1:33">
      <c r="A50" s="13">
        <v>42767</v>
      </c>
      <c r="B50" s="14">
        <v>27.857693000000001</v>
      </c>
      <c r="C50" s="14">
        <f t="shared" si="0"/>
        <v>1.0753231688993565</v>
      </c>
      <c r="D50" s="14"/>
      <c r="E50" s="14"/>
      <c r="F50" s="14"/>
      <c r="G50" s="14"/>
      <c r="H50" s="14">
        <v>58.970089000000002</v>
      </c>
      <c r="I50" s="14">
        <f t="shared" si="1"/>
        <v>1.0625906577033428</v>
      </c>
      <c r="J50" s="14"/>
      <c r="K50" s="14"/>
      <c r="L50" s="14"/>
      <c r="M50" s="14"/>
      <c r="N50" s="14">
        <v>41.48</v>
      </c>
      <c r="O50" s="14">
        <f t="shared" si="2"/>
        <v>1.0552022117730293</v>
      </c>
      <c r="P50" s="14"/>
      <c r="Q50" s="14"/>
      <c r="R50" s="14"/>
      <c r="S50" s="14"/>
      <c r="T50" s="14">
        <v>50.754443999999999</v>
      </c>
      <c r="U50" s="14">
        <f t="shared" si="3"/>
        <v>1.1611979072172689</v>
      </c>
      <c r="V50" s="14"/>
      <c r="W50" s="14"/>
      <c r="X50" s="14"/>
      <c r="Y50" s="14"/>
      <c r="Z50" s="14">
        <v>109.804947</v>
      </c>
      <c r="AA50" s="14">
        <f t="shared" si="4"/>
        <v>1.0791170095378639</v>
      </c>
      <c r="AB50" s="14"/>
      <c r="AC50" s="14"/>
      <c r="AD50" s="14"/>
      <c r="AE50" s="14"/>
      <c r="AF50" s="4">
        <v>2363.639893</v>
      </c>
      <c r="AG50" s="4">
        <f t="shared" si="5"/>
        <v>3.7198160337279074E-2</v>
      </c>
    </row>
    <row r="51" spans="1:33">
      <c r="A51" s="13">
        <v>42736</v>
      </c>
      <c r="B51" s="14">
        <v>25.906345000000002</v>
      </c>
      <c r="C51" s="14">
        <f t="shared" si="0"/>
        <v>0.9496644583150291</v>
      </c>
      <c r="D51" s="14"/>
      <c r="E51" s="14"/>
      <c r="F51" s="14"/>
      <c r="G51" s="14"/>
      <c r="H51" s="14">
        <v>55.496524999999998</v>
      </c>
      <c r="I51" s="14">
        <f t="shared" si="1"/>
        <v>1.0610784076678363</v>
      </c>
      <c r="J51" s="14"/>
      <c r="K51" s="14"/>
      <c r="L51" s="14"/>
      <c r="M51" s="14"/>
      <c r="N51" s="14">
        <v>39.310001</v>
      </c>
      <c r="O51" s="14">
        <f t="shared" si="2"/>
        <v>1.0402222799623637</v>
      </c>
      <c r="P51" s="14"/>
      <c r="Q51" s="14"/>
      <c r="R51" s="14"/>
      <c r="S51" s="14"/>
      <c r="T51" s="14">
        <v>43.708694000000001</v>
      </c>
      <c r="U51" s="14">
        <f t="shared" si="3"/>
        <v>0.86185130244786101</v>
      </c>
      <c r="V51" s="14"/>
      <c r="W51" s="14"/>
      <c r="X51" s="14"/>
      <c r="Y51" s="14"/>
      <c r="Z51" s="14">
        <v>101.75444</v>
      </c>
      <c r="AA51" s="14">
        <f t="shared" si="4"/>
        <v>0.98298774119486221</v>
      </c>
      <c r="AB51" s="14"/>
      <c r="AC51" s="14"/>
      <c r="AD51" s="14"/>
      <c r="AE51" s="14"/>
      <c r="AF51" s="4">
        <v>2278.8701169999999</v>
      </c>
      <c r="AG51" s="4">
        <f t="shared" si="5"/>
        <v>1.7884358171464498E-2</v>
      </c>
    </row>
    <row r="52" spans="1:33">
      <c r="A52" s="13">
        <v>42705</v>
      </c>
      <c r="B52" s="14">
        <v>27.279471999999998</v>
      </c>
      <c r="C52" s="14">
        <f t="shared" si="0"/>
        <v>1.0499387960047977</v>
      </c>
      <c r="D52" s="14"/>
      <c r="E52" s="14"/>
      <c r="F52" s="14"/>
      <c r="G52" s="14"/>
      <c r="H52" s="14">
        <v>52.302002000000002</v>
      </c>
      <c r="I52" s="14">
        <f t="shared" si="1"/>
        <v>0.96208514241644538</v>
      </c>
      <c r="J52" s="14"/>
      <c r="K52" s="14"/>
      <c r="L52" s="14"/>
      <c r="M52" s="14"/>
      <c r="N52" s="14">
        <v>37.790000999999997</v>
      </c>
      <c r="O52" s="14">
        <f t="shared" si="2"/>
        <v>1</v>
      </c>
      <c r="P52" s="14"/>
      <c r="Q52" s="14"/>
      <c r="R52" s="14"/>
      <c r="S52" s="14"/>
      <c r="T52" s="14">
        <v>50.714889999999997</v>
      </c>
      <c r="U52" s="14">
        <f t="shared" si="3"/>
        <v>1.0106307666883021</v>
      </c>
      <c r="V52" s="14"/>
      <c r="W52" s="14"/>
      <c r="X52" s="14"/>
      <c r="Y52" s="14"/>
      <c r="Z52" s="14">
        <v>103.515472</v>
      </c>
      <c r="AA52" s="14">
        <f t="shared" si="4"/>
        <v>1.042283039627639</v>
      </c>
      <c r="AB52" s="14"/>
      <c r="AC52" s="14"/>
      <c r="AD52" s="14"/>
      <c r="AE52" s="14"/>
      <c r="AF52" s="4">
        <v>2238.830078</v>
      </c>
      <c r="AG52" s="4">
        <f t="shared" si="5"/>
        <v>1.8200762196895148E-2</v>
      </c>
    </row>
    <row r="53" spans="1:33">
      <c r="A53" s="13">
        <v>42675</v>
      </c>
      <c r="B53" s="14">
        <v>25.981964000000001</v>
      </c>
      <c r="C53" s="14">
        <f t="shared" si="0"/>
        <v>1.01356039739175</v>
      </c>
      <c r="D53" s="14"/>
      <c r="E53" s="14"/>
      <c r="F53" s="14"/>
      <c r="G53" s="14"/>
      <c r="H53" s="14">
        <v>54.363174000000001</v>
      </c>
      <c r="I53" s="14">
        <f t="shared" si="1"/>
        <v>1.0420640158369148</v>
      </c>
      <c r="J53" s="14"/>
      <c r="K53" s="14"/>
      <c r="L53" s="14"/>
      <c r="M53" s="14"/>
      <c r="N53" s="14">
        <v>37.790000999999997</v>
      </c>
      <c r="O53" s="14">
        <f t="shared" si="2"/>
        <v>0.94451394373976205</v>
      </c>
      <c r="P53" s="14"/>
      <c r="Q53" s="14"/>
      <c r="R53" s="14"/>
      <c r="S53" s="14"/>
      <c r="T53" s="14">
        <v>50.181423000000002</v>
      </c>
      <c r="U53" s="14">
        <f t="shared" si="3"/>
        <v>1.1163063214291769</v>
      </c>
      <c r="V53" s="14"/>
      <c r="W53" s="14"/>
      <c r="X53" s="14"/>
      <c r="Y53" s="14"/>
      <c r="Z53" s="14">
        <v>99.316085999999999</v>
      </c>
      <c r="AA53" s="14">
        <f t="shared" si="4"/>
        <v>0.95956566947227018</v>
      </c>
      <c r="AB53" s="14"/>
      <c r="AC53" s="14"/>
      <c r="AD53" s="14"/>
      <c r="AE53" s="14"/>
      <c r="AF53" s="4">
        <v>2198.8100589999999</v>
      </c>
      <c r="AG53" s="4">
        <f t="shared" si="5"/>
        <v>3.4174522187570444E-2</v>
      </c>
    </row>
    <row r="54" spans="1:33">
      <c r="A54" s="13">
        <v>42644</v>
      </c>
      <c r="B54" s="14">
        <v>25.634352</v>
      </c>
      <c r="C54" s="14">
        <f t="shared" si="0"/>
        <v>0.93622689235193046</v>
      </c>
      <c r="D54" s="14"/>
      <c r="E54" s="14"/>
      <c r="F54" s="14"/>
      <c r="G54" s="14"/>
      <c r="H54" s="14">
        <v>52.168747000000003</v>
      </c>
      <c r="I54" s="14">
        <f t="shared" si="1"/>
        <v>0.94777432735065714</v>
      </c>
      <c r="J54" s="14"/>
      <c r="K54" s="14"/>
      <c r="L54" s="14"/>
      <c r="M54" s="14"/>
      <c r="N54" s="14">
        <v>40.009998000000003</v>
      </c>
      <c r="O54" s="14">
        <f t="shared" si="2"/>
        <v>0.92766049321445654</v>
      </c>
      <c r="P54" s="14"/>
      <c r="Q54" s="14"/>
      <c r="R54" s="14"/>
      <c r="S54" s="14"/>
      <c r="T54" s="14">
        <v>44.953094</v>
      </c>
      <c r="U54" s="14">
        <f t="shared" si="3"/>
        <v>0.94417658209632138</v>
      </c>
      <c r="V54" s="14"/>
      <c r="W54" s="14"/>
      <c r="X54" s="14"/>
      <c r="Y54" s="14"/>
      <c r="Z54" s="14">
        <v>103.50108299999999</v>
      </c>
      <c r="AA54" s="14">
        <f t="shared" si="4"/>
        <v>0.98188440334212879</v>
      </c>
      <c r="AB54" s="14"/>
      <c r="AC54" s="14"/>
      <c r="AD54" s="14"/>
      <c r="AE54" s="14"/>
      <c r="AF54" s="4">
        <v>2126.1499020000001</v>
      </c>
      <c r="AG54" s="4">
        <f t="shared" si="5"/>
        <v>-1.9425679279557517E-2</v>
      </c>
    </row>
    <row r="55" spans="1:33">
      <c r="A55" s="13">
        <v>42614</v>
      </c>
      <c r="B55" s="14">
        <v>27.380490999999999</v>
      </c>
      <c r="C55" s="14">
        <f t="shared" si="0"/>
        <v>0.98136599323873186</v>
      </c>
      <c r="D55" s="14"/>
      <c r="E55" s="14"/>
      <c r="F55" s="14"/>
      <c r="G55" s="14"/>
      <c r="H55" s="14">
        <v>55.043427000000001</v>
      </c>
      <c r="I55" s="14">
        <f t="shared" si="1"/>
        <v>0.99394807457483469</v>
      </c>
      <c r="J55" s="14"/>
      <c r="K55" s="14"/>
      <c r="L55" s="14"/>
      <c r="M55" s="14"/>
      <c r="N55" s="14">
        <v>43.130001</v>
      </c>
      <c r="O55" s="14">
        <f t="shared" si="2"/>
        <v>0.99240685670517381</v>
      </c>
      <c r="P55" s="14"/>
      <c r="Q55" s="14"/>
      <c r="R55" s="14"/>
      <c r="S55" s="14"/>
      <c r="T55" s="14">
        <v>47.610897000000001</v>
      </c>
      <c r="U55" s="14">
        <f t="shared" si="3"/>
        <v>0.93953643423454714</v>
      </c>
      <c r="V55" s="14"/>
      <c r="W55" s="14"/>
      <c r="X55" s="14"/>
      <c r="Y55" s="14"/>
      <c r="Z55" s="14">
        <v>105.41065999999999</v>
      </c>
      <c r="AA55" s="14">
        <f t="shared" si="4"/>
        <v>0.9964642990895004</v>
      </c>
      <c r="AB55" s="14"/>
      <c r="AC55" s="14"/>
      <c r="AD55" s="14"/>
      <c r="AE55" s="14"/>
      <c r="AF55" s="4">
        <v>2168.2700199999999</v>
      </c>
      <c r="AG55" s="4">
        <f t="shared" si="5"/>
        <v>-1.2344508443253854E-3</v>
      </c>
    </row>
    <row r="56" spans="1:33">
      <c r="A56" s="13">
        <v>42583</v>
      </c>
      <c r="B56" s="14">
        <v>27.900386999999998</v>
      </c>
      <c r="C56" s="14">
        <f t="shared" si="0"/>
        <v>0.94334513388755725</v>
      </c>
      <c r="D56" s="14"/>
      <c r="E56" s="14"/>
      <c r="F56" s="14"/>
      <c r="G56" s="14"/>
      <c r="H56" s="14">
        <v>55.378574</v>
      </c>
      <c r="I56" s="14">
        <f t="shared" si="1"/>
        <v>1.0704059161841695</v>
      </c>
      <c r="J56" s="14"/>
      <c r="K56" s="14"/>
      <c r="L56" s="14"/>
      <c r="M56" s="14"/>
      <c r="N56" s="14">
        <v>43.459999000000003</v>
      </c>
      <c r="O56" s="14">
        <f t="shared" si="2"/>
        <v>0.96427776791657427</v>
      </c>
      <c r="P56" s="14"/>
      <c r="Q56" s="14"/>
      <c r="R56" s="14"/>
      <c r="S56" s="14"/>
      <c r="T56" s="14">
        <v>50.674880999999999</v>
      </c>
      <c r="U56" s="14">
        <f t="shared" si="3"/>
        <v>0.76714340180567886</v>
      </c>
      <c r="V56" s="14"/>
      <c r="W56" s="14"/>
      <c r="X56" s="14"/>
      <c r="Y56" s="14"/>
      <c r="Z56" s="14">
        <v>105.784683</v>
      </c>
      <c r="AA56" s="14">
        <f t="shared" si="4"/>
        <v>0.95296649218879081</v>
      </c>
      <c r="AB56" s="14"/>
      <c r="AC56" s="14"/>
      <c r="AD56" s="14"/>
      <c r="AE56" s="14"/>
      <c r="AF56" s="4">
        <v>2170.9499510000001</v>
      </c>
      <c r="AG56" s="4">
        <f t="shared" si="5"/>
        <v>-1.2192431360480427E-3</v>
      </c>
    </row>
    <row r="57" spans="1:33">
      <c r="A57" s="13">
        <v>42552</v>
      </c>
      <c r="B57" s="14">
        <v>29.576011999999999</v>
      </c>
      <c r="C57" s="14">
        <f t="shared" si="0"/>
        <v>1.0477138231924836</v>
      </c>
      <c r="D57" s="14"/>
      <c r="E57" s="14"/>
      <c r="F57" s="14"/>
      <c r="G57" s="14"/>
      <c r="H57" s="14">
        <v>51.736049999999999</v>
      </c>
      <c r="I57" s="14">
        <f t="shared" si="1"/>
        <v>1.0265379527099725</v>
      </c>
      <c r="J57" s="14"/>
      <c r="K57" s="14"/>
      <c r="L57" s="14"/>
      <c r="M57" s="14"/>
      <c r="N57" s="14">
        <v>45.07</v>
      </c>
      <c r="O57" s="14">
        <f t="shared" si="2"/>
        <v>1.0399169358560221</v>
      </c>
      <c r="P57" s="14"/>
      <c r="Q57" s="14"/>
      <c r="R57" s="14"/>
      <c r="S57" s="14"/>
      <c r="T57" s="14">
        <v>66.056595000000002</v>
      </c>
      <c r="U57" s="14">
        <f t="shared" si="3"/>
        <v>1.0225272855564538</v>
      </c>
      <c r="V57" s="14"/>
      <c r="W57" s="14"/>
      <c r="X57" s="14"/>
      <c r="Y57" s="14"/>
      <c r="Z57" s="14">
        <v>111.005669</v>
      </c>
      <c r="AA57" s="14">
        <f t="shared" si="4"/>
        <v>1.0323987572897464</v>
      </c>
      <c r="AB57" s="14"/>
      <c r="AC57" s="14"/>
      <c r="AD57" s="14"/>
      <c r="AE57" s="14"/>
      <c r="AF57" s="4">
        <v>2173.6000979999999</v>
      </c>
      <c r="AG57" s="4">
        <f t="shared" si="5"/>
        <v>3.5609801125254359E-2</v>
      </c>
    </row>
    <row r="58" spans="1:33">
      <c r="A58" s="13">
        <v>42522</v>
      </c>
      <c r="B58" s="14">
        <v>28.229094</v>
      </c>
      <c r="C58" s="14">
        <f t="shared" si="0"/>
        <v>1.0237842543528728</v>
      </c>
      <c r="D58" s="14"/>
      <c r="E58" s="14"/>
      <c r="F58" s="14"/>
      <c r="G58" s="14"/>
      <c r="H58" s="14">
        <v>50.398575000000001</v>
      </c>
      <c r="I58" s="14">
        <f t="shared" si="1"/>
        <v>1.0239955767016622</v>
      </c>
      <c r="J58" s="14"/>
      <c r="K58" s="14"/>
      <c r="L58" s="14"/>
      <c r="M58" s="14"/>
      <c r="N58" s="14">
        <v>43.34</v>
      </c>
      <c r="O58" s="14">
        <f t="shared" si="2"/>
        <v>1.02289358090379</v>
      </c>
      <c r="P58" s="14"/>
      <c r="Q58" s="14"/>
      <c r="R58" s="14"/>
      <c r="S58" s="14"/>
      <c r="T58" s="14">
        <v>64.601303000000001</v>
      </c>
      <c r="U58" s="14">
        <f t="shared" si="3"/>
        <v>1.0258019882912621</v>
      </c>
      <c r="V58" s="14"/>
      <c r="W58" s="14"/>
      <c r="X58" s="14"/>
      <c r="Y58" s="14"/>
      <c r="Z58" s="14">
        <v>107.522087</v>
      </c>
      <c r="AA58" s="14">
        <f t="shared" si="4"/>
        <v>1.0840898087251807</v>
      </c>
      <c r="AB58" s="14"/>
      <c r="AC58" s="14"/>
      <c r="AD58" s="14"/>
      <c r="AE58" s="14"/>
      <c r="AF58" s="4">
        <v>2098.860107</v>
      </c>
      <c r="AG58" s="4">
        <f t="shared" si="5"/>
        <v>9.1092112097812539E-4</v>
      </c>
    </row>
    <row r="59" spans="1:33">
      <c r="A59" s="13">
        <v>42491</v>
      </c>
      <c r="B59" s="14">
        <v>27.573284000000001</v>
      </c>
      <c r="C59" s="14">
        <f t="shared" si="0"/>
        <v>1.0608376202625169</v>
      </c>
      <c r="D59" s="14"/>
      <c r="E59" s="14"/>
      <c r="F59" s="14"/>
      <c r="G59" s="14"/>
      <c r="H59" s="14">
        <v>49.217571</v>
      </c>
      <c r="I59" s="14">
        <f t="shared" si="1"/>
        <v>1.0258938207524133</v>
      </c>
      <c r="J59" s="14"/>
      <c r="K59" s="14"/>
      <c r="L59" s="14"/>
      <c r="M59" s="14"/>
      <c r="N59" s="14">
        <v>42.369999</v>
      </c>
      <c r="O59" s="14">
        <f t="shared" si="2"/>
        <v>0.98741549755301805</v>
      </c>
      <c r="P59" s="14"/>
      <c r="Q59" s="14"/>
      <c r="R59" s="14"/>
      <c r="S59" s="14"/>
      <c r="T59" s="14">
        <v>62.976387000000003</v>
      </c>
      <c r="U59" s="14">
        <f t="shared" si="3"/>
        <v>0.99334988391035928</v>
      </c>
      <c r="V59" s="14"/>
      <c r="W59" s="14"/>
      <c r="X59" s="14"/>
      <c r="Y59" s="14"/>
      <c r="Z59" s="14">
        <v>99.181899999999999</v>
      </c>
      <c r="AA59" s="14">
        <f t="shared" si="4"/>
        <v>1.0054425454016838</v>
      </c>
      <c r="AB59" s="14"/>
      <c r="AC59" s="14"/>
      <c r="AD59" s="14"/>
      <c r="AE59" s="14"/>
      <c r="AF59" s="4">
        <v>2096.9499510000001</v>
      </c>
      <c r="AG59" s="4">
        <f t="shared" si="5"/>
        <v>1.5324602357572603E-2</v>
      </c>
    </row>
    <row r="60" spans="1:33">
      <c r="A60" s="13">
        <v>42461</v>
      </c>
      <c r="B60" s="14">
        <v>25.991993000000001</v>
      </c>
      <c r="C60" s="14">
        <f t="shared" si="0"/>
        <v>1.1035761149074739</v>
      </c>
      <c r="D60" s="14"/>
      <c r="E60" s="14"/>
      <c r="F60" s="14"/>
      <c r="G60" s="14"/>
      <c r="H60" s="14">
        <v>47.975307000000001</v>
      </c>
      <c r="I60" s="14">
        <f t="shared" si="1"/>
        <v>1.0455444302978727</v>
      </c>
      <c r="J60" s="14"/>
      <c r="K60" s="14"/>
      <c r="L60" s="14"/>
      <c r="M60" s="14"/>
      <c r="N60" s="14">
        <v>42.91</v>
      </c>
      <c r="O60" s="14">
        <f t="shared" si="2"/>
        <v>1.0581997794870475</v>
      </c>
      <c r="P60" s="14"/>
      <c r="Q60" s="14"/>
      <c r="R60" s="14"/>
      <c r="S60" s="14"/>
      <c r="T60" s="14">
        <v>63.397990999999998</v>
      </c>
      <c r="U60" s="14">
        <f t="shared" si="3"/>
        <v>1.136659954781732</v>
      </c>
      <c r="V60" s="14"/>
      <c r="W60" s="14"/>
      <c r="X60" s="14"/>
      <c r="Y60" s="14"/>
      <c r="Z60" s="14">
        <v>98.645020000000002</v>
      </c>
      <c r="AA60" s="14">
        <f t="shared" si="4"/>
        <v>1.0358598879681715</v>
      </c>
      <c r="AB60" s="14"/>
      <c r="AC60" s="14"/>
      <c r="AD60" s="14"/>
      <c r="AE60" s="14"/>
      <c r="AF60" s="4">
        <v>2065.3000489999999</v>
      </c>
      <c r="AG60" s="4">
        <f t="shared" si="5"/>
        <v>2.6993984808731941E-3</v>
      </c>
    </row>
    <row r="61" spans="1:33">
      <c r="A61" s="13">
        <v>42430</v>
      </c>
      <c r="B61" s="14">
        <v>23.552515</v>
      </c>
      <c r="C61" s="14">
        <f t="shared" si="0"/>
        <v>1.0090323817253288</v>
      </c>
      <c r="D61" s="14"/>
      <c r="E61" s="14"/>
      <c r="F61" s="14"/>
      <c r="G61" s="14"/>
      <c r="H61" s="14">
        <v>45.885478999999997</v>
      </c>
      <c r="I61" s="14">
        <f t="shared" si="1"/>
        <v>1.0537744066739037</v>
      </c>
      <c r="J61" s="14"/>
      <c r="K61" s="14"/>
      <c r="L61" s="14"/>
      <c r="M61" s="14"/>
      <c r="N61" s="14">
        <v>40.549999</v>
      </c>
      <c r="O61" s="14">
        <f t="shared" si="2"/>
        <v>1.0486165269519796</v>
      </c>
      <c r="P61" s="14"/>
      <c r="Q61" s="14"/>
      <c r="R61" s="14"/>
      <c r="S61" s="14"/>
      <c r="T61" s="14">
        <v>55.775688000000002</v>
      </c>
      <c r="U61" s="14">
        <f t="shared" si="3"/>
        <v>1.0314872032992093</v>
      </c>
      <c r="V61" s="14"/>
      <c r="W61" s="14"/>
      <c r="X61" s="14"/>
      <c r="Y61" s="14"/>
      <c r="Z61" s="14">
        <v>95.230080000000001</v>
      </c>
      <c r="AA61" s="14">
        <f t="shared" si="4"/>
        <v>1.0358719557173215</v>
      </c>
      <c r="AB61" s="14"/>
      <c r="AC61" s="14"/>
      <c r="AD61" s="14"/>
      <c r="AE61" s="14"/>
      <c r="AF61" s="4">
        <v>2059.73999</v>
      </c>
      <c r="AG61" s="4">
        <f t="shared" si="5"/>
        <v>6.5991114577365062E-2</v>
      </c>
    </row>
    <row r="62" spans="1:33">
      <c r="A62" s="13">
        <v>42401</v>
      </c>
      <c r="B62" s="14">
        <v>23.341684000000001</v>
      </c>
      <c r="C62" s="14">
        <f t="shared" si="0"/>
        <v>0.97310586144339128</v>
      </c>
      <c r="D62" s="14"/>
      <c r="E62" s="14"/>
      <c r="F62" s="14"/>
      <c r="G62" s="14"/>
      <c r="H62" s="14">
        <v>43.543930000000003</v>
      </c>
      <c r="I62" s="14">
        <f t="shared" si="1"/>
        <v>0.99092146172437956</v>
      </c>
      <c r="J62" s="14"/>
      <c r="K62" s="14"/>
      <c r="L62" s="14"/>
      <c r="M62" s="14"/>
      <c r="N62" s="14">
        <v>38.669998</v>
      </c>
      <c r="O62" s="14">
        <f t="shared" si="2"/>
        <v>0.93654630814855155</v>
      </c>
      <c r="P62" s="14"/>
      <c r="Q62" s="14"/>
      <c r="R62" s="14"/>
      <c r="S62" s="14"/>
      <c r="T62" s="14">
        <v>54.073078000000002</v>
      </c>
      <c r="U62" s="14">
        <f t="shared" si="3"/>
        <v>0.99629986045410157</v>
      </c>
      <c r="V62" s="14"/>
      <c r="W62" s="14"/>
      <c r="X62" s="14"/>
      <c r="Y62" s="14"/>
      <c r="Z62" s="14">
        <v>91.932288999999997</v>
      </c>
      <c r="AA62" s="14">
        <f t="shared" si="4"/>
        <v>1.007372615847377</v>
      </c>
      <c r="AB62" s="14"/>
      <c r="AC62" s="14"/>
      <c r="AD62" s="14"/>
      <c r="AE62" s="14"/>
      <c r="AF62" s="4">
        <v>1932.2299800000001</v>
      </c>
      <c r="AG62" s="4">
        <f t="shared" si="5"/>
        <v>-4.1283604302990717E-3</v>
      </c>
    </row>
    <row r="63" spans="1:33">
      <c r="A63" s="13">
        <v>42370</v>
      </c>
      <c r="B63" s="14">
        <v>23.986788000000001</v>
      </c>
      <c r="C63" s="14">
        <f t="shared" si="0"/>
        <v>0.94454785283478104</v>
      </c>
      <c r="D63" s="14"/>
      <c r="E63" s="14"/>
      <c r="F63" s="14"/>
      <c r="G63" s="14"/>
      <c r="H63" s="14">
        <v>43.942867</v>
      </c>
      <c r="I63" s="14">
        <f t="shared" si="1"/>
        <v>0.96758566113991984</v>
      </c>
      <c r="J63" s="14"/>
      <c r="K63" s="14"/>
      <c r="L63" s="14"/>
      <c r="M63" s="14"/>
      <c r="N63" s="14">
        <v>41.290000999999997</v>
      </c>
      <c r="O63" s="14">
        <f t="shared" si="2"/>
        <v>1.0232962341162941</v>
      </c>
      <c r="P63" s="14"/>
      <c r="Q63" s="14"/>
      <c r="R63" s="14"/>
      <c r="S63" s="14"/>
      <c r="T63" s="14">
        <v>54.273899</v>
      </c>
      <c r="U63" s="14">
        <f t="shared" si="3"/>
        <v>0.90857043122221703</v>
      </c>
      <c r="V63" s="14"/>
      <c r="W63" s="14"/>
      <c r="X63" s="14"/>
      <c r="Y63" s="14"/>
      <c r="Z63" s="14">
        <v>91.259467999999998</v>
      </c>
      <c r="AA63" s="14">
        <f t="shared" si="4"/>
        <v>1.0167447675887953</v>
      </c>
      <c r="AB63" s="14"/>
      <c r="AC63" s="14"/>
      <c r="AD63" s="14"/>
      <c r="AE63" s="14"/>
      <c r="AF63" s="4">
        <v>1940.23999</v>
      </c>
      <c r="AG63" s="4">
        <f t="shared" si="5"/>
        <v>-5.073532197294639E-2</v>
      </c>
    </row>
    <row r="64" spans="1:33">
      <c r="A64" s="13">
        <v>42339</v>
      </c>
      <c r="B64" s="14">
        <v>25.394995000000002</v>
      </c>
      <c r="C64" s="14"/>
      <c r="D64" s="14"/>
      <c r="E64" s="14"/>
      <c r="F64" s="14"/>
      <c r="G64" s="14"/>
      <c r="H64" s="14">
        <v>45.414963</v>
      </c>
      <c r="I64" s="14"/>
      <c r="J64" s="14"/>
      <c r="K64" s="14"/>
      <c r="L64" s="14"/>
      <c r="M64" s="14"/>
      <c r="N64" s="14">
        <v>40.349997999999999</v>
      </c>
      <c r="O64" s="14"/>
      <c r="P64" s="14"/>
      <c r="Q64" s="14"/>
      <c r="R64" s="14"/>
      <c r="S64" s="14"/>
      <c r="T64" s="14">
        <v>59.735489000000001</v>
      </c>
      <c r="U64" s="14"/>
      <c r="V64" s="14"/>
      <c r="W64" s="14"/>
      <c r="X64" s="14"/>
      <c r="Y64" s="14"/>
      <c r="Z64" s="14">
        <v>89.756516000000005</v>
      </c>
      <c r="AA64" s="14"/>
      <c r="AB64" s="14"/>
      <c r="AC64" s="14"/>
      <c r="AD64" s="14"/>
      <c r="AE64" s="14"/>
      <c r="AF64" s="4">
        <v>2043.9399410000001</v>
      </c>
      <c r="AG64" s="14"/>
    </row>
  </sheetData>
  <mergeCells count="2">
    <mergeCell ref="A2:A3"/>
    <mergeCell ref="A1:Z1"/>
  </mergeCells>
  <pageMargins left="0.7" right="0.7" top="0.75" bottom="0.75" header="0.3" footer="0.3"/>
  <pageSetup scale="66" orientation="portrait" r:id="rId1"/>
  <colBreaks count="5" manualBreakCount="5">
    <brk id="7" max="1048575" man="1"/>
    <brk id="13" max="1048575" man="1"/>
    <brk id="19" max="1048575" man="1"/>
    <brk id="25" max="1048575" man="1"/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55"/>
  <sheetViews>
    <sheetView zoomScaleNormal="100" workbookViewId="0">
      <pane xSplit="1" topLeftCell="B1" activePane="topRight" state="frozen"/>
      <selection pane="topRight" activeCell="K246" sqref="K246"/>
    </sheetView>
  </sheetViews>
  <sheetFormatPr defaultRowHeight="15.75"/>
  <cols>
    <col min="1" max="2" width="11.28515625" style="10" bestFit="1" customWidth="1"/>
    <col min="3" max="5" width="13.7109375" style="10" bestFit="1" customWidth="1"/>
    <col min="6" max="6" width="12.42578125" style="10" bestFit="1" customWidth="1"/>
    <col min="7" max="7" width="16.140625" style="10" customWidth="1"/>
    <col min="8" max="8" width="11.28515625" style="10" bestFit="1" customWidth="1"/>
    <col min="9" max="12" width="13.7109375" style="10" bestFit="1" customWidth="1"/>
    <col min="13" max="13" width="13.7109375" style="10" customWidth="1"/>
    <col min="14" max="14" width="17.5703125" style="10" bestFit="1" customWidth="1"/>
    <col min="15" max="16" width="13.7109375" style="10" bestFit="1" customWidth="1"/>
    <col min="17" max="17" width="12.42578125" style="10" bestFit="1" customWidth="1"/>
    <col min="18" max="18" width="13.7109375" style="10" bestFit="1" customWidth="1"/>
    <col min="19" max="19" width="13.7109375" style="10" customWidth="1"/>
    <col min="20" max="20" width="22" style="10" bestFit="1" customWidth="1"/>
    <col min="21" max="21" width="13.7109375" style="10" bestFit="1" customWidth="1"/>
    <col min="22" max="22" width="18.140625" style="10" bestFit="1" customWidth="1"/>
    <col min="23" max="23" width="13.7109375" style="10" bestFit="1" customWidth="1"/>
    <col min="24" max="25" width="19.7109375" style="10" customWidth="1"/>
    <col min="26" max="26" width="20.5703125" style="10" bestFit="1" customWidth="1"/>
    <col min="27" max="28" width="18.140625" style="10" bestFit="1" customWidth="1"/>
    <col min="29" max="30" width="13.7109375" style="10" bestFit="1" customWidth="1"/>
    <col min="31" max="31" width="16.28515625" style="10" customWidth="1"/>
    <col min="32" max="32" width="12" style="10" bestFit="1" customWidth="1"/>
    <col min="33" max="16384" width="9.140625" style="10"/>
  </cols>
  <sheetData>
    <row r="1" spans="1:33">
      <c r="A1" s="14"/>
      <c r="B1" s="31" t="s">
        <v>31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11"/>
      <c r="AF1" s="14"/>
      <c r="AG1" s="14"/>
    </row>
    <row r="2" spans="1:33" s="20" customFormat="1">
      <c r="A2" s="29" t="s">
        <v>0</v>
      </c>
      <c r="B2" s="11" t="s">
        <v>2</v>
      </c>
      <c r="C2" s="11"/>
      <c r="D2" s="11"/>
      <c r="E2" s="11"/>
      <c r="F2" s="11"/>
      <c r="G2" s="11"/>
      <c r="H2" s="11" t="s">
        <v>3</v>
      </c>
      <c r="I2" s="11"/>
      <c r="J2" s="11"/>
      <c r="K2" s="11"/>
      <c r="L2" s="11"/>
      <c r="M2" s="11"/>
      <c r="N2" s="11" t="s">
        <v>4</v>
      </c>
      <c r="O2" s="11"/>
      <c r="P2" s="11"/>
      <c r="Q2" s="11"/>
      <c r="R2" s="11"/>
      <c r="S2" s="11"/>
      <c r="T2" s="11" t="s">
        <v>5</v>
      </c>
      <c r="U2" s="11"/>
      <c r="V2" s="11"/>
      <c r="W2" s="11"/>
      <c r="X2" s="11"/>
      <c r="Y2" s="11"/>
      <c r="Z2" s="11" t="s">
        <v>6</v>
      </c>
      <c r="AA2" s="11"/>
      <c r="AB2" s="11"/>
      <c r="AC2" s="11"/>
      <c r="AD2" s="12"/>
      <c r="AE2" s="12"/>
      <c r="AF2" s="11" t="s">
        <v>34</v>
      </c>
      <c r="AG2" s="11"/>
    </row>
    <row r="3" spans="1:33" s="20" customFormat="1" ht="40.5" customHeight="1">
      <c r="A3" s="29"/>
      <c r="B3" s="11" t="s">
        <v>7</v>
      </c>
      <c r="C3" s="11" t="s">
        <v>26</v>
      </c>
      <c r="D3" s="12" t="s">
        <v>1</v>
      </c>
      <c r="E3" s="12" t="s">
        <v>27</v>
      </c>
      <c r="F3" s="12" t="s">
        <v>30</v>
      </c>
      <c r="G3" s="12" t="s">
        <v>35</v>
      </c>
      <c r="H3" s="11" t="s">
        <v>7</v>
      </c>
      <c r="I3" s="11" t="s">
        <v>26</v>
      </c>
      <c r="J3" s="12" t="s">
        <v>1</v>
      </c>
      <c r="K3" s="12" t="s">
        <v>27</v>
      </c>
      <c r="L3" s="12" t="s">
        <v>30</v>
      </c>
      <c r="M3" s="12" t="s">
        <v>35</v>
      </c>
      <c r="N3" s="11" t="s">
        <v>7</v>
      </c>
      <c r="O3" s="11" t="s">
        <v>26</v>
      </c>
      <c r="P3" s="12" t="s">
        <v>1</v>
      </c>
      <c r="Q3" s="12" t="s">
        <v>27</v>
      </c>
      <c r="R3" s="12" t="s">
        <v>28</v>
      </c>
      <c r="S3" s="12" t="s">
        <v>35</v>
      </c>
      <c r="T3" s="11" t="s">
        <v>7</v>
      </c>
      <c r="U3" s="11" t="s">
        <v>26</v>
      </c>
      <c r="V3" s="12" t="s">
        <v>1</v>
      </c>
      <c r="W3" s="12" t="s">
        <v>29</v>
      </c>
      <c r="X3" s="12" t="s">
        <v>30</v>
      </c>
      <c r="Y3" s="12" t="s">
        <v>35</v>
      </c>
      <c r="Z3" s="11" t="s">
        <v>7</v>
      </c>
      <c r="AA3" s="12" t="s">
        <v>26</v>
      </c>
      <c r="AB3" s="12" t="s">
        <v>1</v>
      </c>
      <c r="AC3" s="12" t="s">
        <v>29</v>
      </c>
      <c r="AD3" s="12" t="s">
        <v>30</v>
      </c>
      <c r="AE3" s="12" t="s">
        <v>35</v>
      </c>
      <c r="AF3" s="11" t="s">
        <v>7</v>
      </c>
      <c r="AG3" s="11" t="s">
        <v>26</v>
      </c>
    </row>
    <row r="4" spans="1:33">
      <c r="A4" s="13">
        <v>44162</v>
      </c>
      <c r="B4" s="14">
        <v>37.229999999999997</v>
      </c>
      <c r="C4" s="14">
        <f>B4/B5</f>
        <v>1.0191623602289177</v>
      </c>
      <c r="D4" s="14">
        <f>AVERAGE(C4:C254)</f>
        <v>1.0004712211349387</v>
      </c>
      <c r="E4" s="14">
        <f>VARP(C4:C254)</f>
        <v>4.756608309144749E-4</v>
      </c>
      <c r="F4" s="14">
        <f>STDEVP(C4:C254)</f>
        <v>2.1809649949379631E-2</v>
      </c>
      <c r="G4" s="14">
        <f>_xlfn.COVARIANCE.P(C4:C254,AG4:AG254)</f>
        <v>0.89746266672284425</v>
      </c>
      <c r="H4" s="14">
        <v>79.860000999999997</v>
      </c>
      <c r="I4" s="14">
        <f>H4/H5</f>
        <v>0.99750191100429464</v>
      </c>
      <c r="J4" s="14">
        <f>AVERAGE(I4:I254)</f>
        <v>0.99997116137322239</v>
      </c>
      <c r="K4" s="14">
        <f>VARP(I4:I254)</f>
        <v>4.002988873267616E-4</v>
      </c>
      <c r="L4" s="14">
        <f>STDEVP(I4:I254)</f>
        <v>2.0007470787852262E-2</v>
      </c>
      <c r="M4" s="14">
        <f>_xlfn.COVARIANCE.P(I4:I254,AG4:AG254)</f>
        <v>0.90861960061884672</v>
      </c>
      <c r="N4" s="14">
        <v>37.07</v>
      </c>
      <c r="O4" s="14">
        <f>N4/N5</f>
        <v>0.99570239054525933</v>
      </c>
      <c r="P4" s="14">
        <f>AVERAGE(O4:O254)</f>
        <v>0.99958198330116155</v>
      </c>
      <c r="Q4" s="14">
        <f>VARP(O4:O254)</f>
        <v>3.9585965209922887E-4</v>
      </c>
      <c r="R4" s="14">
        <f>STDEVP(O4:O254)</f>
        <v>1.9896222055938884E-2</v>
      </c>
      <c r="S4" s="14">
        <f>_xlfn.COVARIANCE.P(O4:O254,AG4:AG254)</f>
        <v>0.88816300790407199</v>
      </c>
      <c r="T4" s="14">
        <v>63.049999</v>
      </c>
      <c r="U4" s="14">
        <f>T4/T5</f>
        <v>1.003341804583068</v>
      </c>
      <c r="V4" s="14">
        <f>AVERAGE(U4:U254)</f>
        <v>1.0007008152186201</v>
      </c>
      <c r="W4" s="14">
        <f>VARP(U4:U254)</f>
        <v>3.4616775028455549E-4</v>
      </c>
      <c r="X4" s="14">
        <f>STDEVP(U4:U254)</f>
        <v>1.8605583846914225E-2</v>
      </c>
      <c r="Y4" s="14">
        <f>_xlfn.COVARIANCE.P(U4:U254,AG4:AG254)</f>
        <v>0.8058896274901195</v>
      </c>
      <c r="Z4" s="14">
        <v>144</v>
      </c>
      <c r="AA4" s="14">
        <f>Z4/Z5</f>
        <v>1.0022272203200902</v>
      </c>
      <c r="AB4" s="14">
        <f>AVERAGE(AA4:AA254)</f>
        <v>1.0004688253592107</v>
      </c>
      <c r="AC4" s="14">
        <f>VARP(AA4:AA254)</f>
        <v>3.5659614026832851E-4</v>
      </c>
      <c r="AD4" s="14">
        <f>STDEVP(AA4:AA254)</f>
        <v>1.8883753341651349E-2</v>
      </c>
      <c r="AE4" s="14">
        <f>_xlfn.COVARIANCE.P(AA4:AA254,AG4:AG254)</f>
        <v>0.87141887237713977</v>
      </c>
      <c r="AF4" s="4">
        <v>3638.3500979999999</v>
      </c>
      <c r="AG4" s="14">
        <f>(AF4-AF5)-1</f>
        <v>7.700195999999778</v>
      </c>
    </row>
    <row r="5" spans="1:33">
      <c r="A5" s="13">
        <v>44160</v>
      </c>
      <c r="B5" s="14">
        <v>36.529998999999997</v>
      </c>
      <c r="C5" s="14">
        <f t="shared" ref="C5:C68" si="0">B5/B6</f>
        <v>0.99808745891188289</v>
      </c>
      <c r="D5" s="14"/>
      <c r="E5" s="14"/>
      <c r="F5" s="14"/>
      <c r="G5" s="14"/>
      <c r="H5" s="14">
        <v>80.059997999999993</v>
      </c>
      <c r="I5" s="14">
        <f t="shared" ref="I5:I68" si="1">H5/H6</f>
        <v>0.99900173445223017</v>
      </c>
      <c r="J5" s="14"/>
      <c r="K5" s="14"/>
      <c r="L5" s="14"/>
      <c r="M5" s="14"/>
      <c r="N5" s="14">
        <v>37.229999999999997</v>
      </c>
      <c r="O5" s="14">
        <f t="shared" ref="O5:O68" si="2">N5/N6</f>
        <v>1.0037746023186842</v>
      </c>
      <c r="P5" s="14"/>
      <c r="Q5" s="14"/>
      <c r="R5" s="14"/>
      <c r="S5" s="14"/>
      <c r="T5" s="14">
        <v>62.84</v>
      </c>
      <c r="U5" s="14">
        <f t="shared" ref="U5:U68" si="3">T5/T6</f>
        <v>0.99398922818745294</v>
      </c>
      <c r="V5" s="14"/>
      <c r="W5" s="14"/>
      <c r="X5" s="14"/>
      <c r="Y5" s="14"/>
      <c r="Z5" s="14">
        <v>143.679993</v>
      </c>
      <c r="AA5" s="14">
        <f t="shared" ref="AA5:AA68" si="4">Z5/Z6</f>
        <v>0.99867934936676694</v>
      </c>
      <c r="AB5" s="14"/>
      <c r="AC5" s="14"/>
      <c r="AD5" s="14"/>
      <c r="AE5" s="14"/>
      <c r="AF5" s="4">
        <v>3629.6499020000001</v>
      </c>
      <c r="AG5" s="14">
        <f t="shared" ref="AG5:AG68" si="5">(AF5-AF6)-1</f>
        <v>-6.7600099999999657</v>
      </c>
    </row>
    <row r="6" spans="1:33">
      <c r="A6" s="13">
        <v>44159</v>
      </c>
      <c r="B6" s="14">
        <v>36.599997999999999</v>
      </c>
      <c r="C6" s="14">
        <f t="shared" si="0"/>
        <v>1.0021905257393209</v>
      </c>
      <c r="D6" s="14"/>
      <c r="E6" s="14"/>
      <c r="F6" s="14"/>
      <c r="G6" s="14"/>
      <c r="H6" s="14">
        <v>80.139999000000003</v>
      </c>
      <c r="I6" s="14">
        <f t="shared" si="1"/>
        <v>0.99825610361554684</v>
      </c>
      <c r="J6" s="14"/>
      <c r="K6" s="14"/>
      <c r="L6" s="14"/>
      <c r="M6" s="14"/>
      <c r="N6" s="14">
        <v>37.090000000000003</v>
      </c>
      <c r="O6" s="14">
        <f t="shared" si="2"/>
        <v>1.0095263467868076</v>
      </c>
      <c r="P6" s="14"/>
      <c r="Q6" s="14"/>
      <c r="R6" s="14"/>
      <c r="S6" s="14"/>
      <c r="T6" s="14">
        <v>63.220001000000003</v>
      </c>
      <c r="U6" s="14">
        <f t="shared" si="3"/>
        <v>1.0209948811690854</v>
      </c>
      <c r="V6" s="14"/>
      <c r="W6" s="14"/>
      <c r="X6" s="14"/>
      <c r="Y6" s="14"/>
      <c r="Z6" s="14">
        <v>143.86999499999999</v>
      </c>
      <c r="AA6" s="14">
        <f t="shared" si="4"/>
        <v>1</v>
      </c>
      <c r="AB6" s="14"/>
      <c r="AC6" s="14"/>
      <c r="AD6" s="14"/>
      <c r="AE6" s="14"/>
      <c r="AF6" s="4">
        <v>3635.4099120000001</v>
      </c>
      <c r="AG6" s="14">
        <f t="shared" si="5"/>
        <v>56.819824000000153</v>
      </c>
    </row>
    <row r="7" spans="1:33">
      <c r="A7" s="13">
        <v>44158</v>
      </c>
      <c r="B7" s="14">
        <v>36.520000000000003</v>
      </c>
      <c r="C7" s="14">
        <f t="shared" si="0"/>
        <v>0.99509534073309702</v>
      </c>
      <c r="D7" s="14"/>
      <c r="E7" s="14"/>
      <c r="F7" s="14"/>
      <c r="G7" s="14"/>
      <c r="H7" s="14">
        <v>80.279999000000004</v>
      </c>
      <c r="I7" s="14">
        <f t="shared" si="1"/>
        <v>0.99788691104612481</v>
      </c>
      <c r="J7" s="14"/>
      <c r="K7" s="14"/>
      <c r="L7" s="14"/>
      <c r="M7" s="14"/>
      <c r="N7" s="14">
        <v>36.740001999999997</v>
      </c>
      <c r="O7" s="14">
        <f t="shared" si="2"/>
        <v>0.99216859282118808</v>
      </c>
      <c r="P7" s="14"/>
      <c r="Q7" s="14"/>
      <c r="R7" s="14"/>
      <c r="S7" s="14"/>
      <c r="T7" s="14">
        <v>61.919998</v>
      </c>
      <c r="U7" s="14">
        <f t="shared" si="3"/>
        <v>1.0050316019309917</v>
      </c>
      <c r="V7" s="14"/>
      <c r="W7" s="14"/>
      <c r="X7" s="14"/>
      <c r="Y7" s="14"/>
      <c r="Z7" s="14">
        <v>143.86999499999999</v>
      </c>
      <c r="AA7" s="14">
        <f t="shared" si="4"/>
        <v>0.98981760619947945</v>
      </c>
      <c r="AB7" s="14"/>
      <c r="AC7" s="14"/>
      <c r="AD7" s="14"/>
      <c r="AE7" s="14"/>
      <c r="AF7" s="4">
        <v>3577.5900879999999</v>
      </c>
      <c r="AG7" s="14">
        <f t="shared" si="5"/>
        <v>19.050048999999944</v>
      </c>
    </row>
    <row r="8" spans="1:33">
      <c r="A8" s="13">
        <v>44155</v>
      </c>
      <c r="B8" s="14">
        <v>36.700001</v>
      </c>
      <c r="C8" s="14">
        <f t="shared" si="0"/>
        <v>1.0140923463413194</v>
      </c>
      <c r="D8" s="14"/>
      <c r="E8" s="14"/>
      <c r="F8" s="14"/>
      <c r="G8" s="14"/>
      <c r="H8" s="14">
        <v>80.449996999999996</v>
      </c>
      <c r="I8" s="14">
        <f t="shared" si="1"/>
        <v>1.0007463366183149</v>
      </c>
      <c r="J8" s="14"/>
      <c r="K8" s="14"/>
      <c r="L8" s="14"/>
      <c r="M8" s="14"/>
      <c r="N8" s="14">
        <v>37.029998999999997</v>
      </c>
      <c r="O8" s="14">
        <f t="shared" si="2"/>
        <v>0.99703823363053923</v>
      </c>
      <c r="P8" s="14"/>
      <c r="Q8" s="14"/>
      <c r="R8" s="14"/>
      <c r="S8" s="14"/>
      <c r="T8" s="14">
        <v>61.610000999999997</v>
      </c>
      <c r="U8" s="14">
        <f t="shared" si="3"/>
        <v>0.99226930262522139</v>
      </c>
      <c r="V8" s="14"/>
      <c r="W8" s="14"/>
      <c r="X8" s="14"/>
      <c r="Y8" s="14"/>
      <c r="Z8" s="14">
        <v>145.35000600000001</v>
      </c>
      <c r="AA8" s="14">
        <f t="shared" si="4"/>
        <v>0.99469895623816829</v>
      </c>
      <c r="AB8" s="14"/>
      <c r="AC8" s="14"/>
      <c r="AD8" s="14"/>
      <c r="AE8" s="14"/>
      <c r="AF8" s="4">
        <v>3557.540039</v>
      </c>
      <c r="AG8" s="14">
        <f t="shared" si="5"/>
        <v>-25.330077999999958</v>
      </c>
    </row>
    <row r="9" spans="1:33">
      <c r="A9" s="13">
        <v>44154</v>
      </c>
      <c r="B9" s="14">
        <v>36.189999</v>
      </c>
      <c r="C9" s="14">
        <f t="shared" si="0"/>
        <v>0.99642067731277528</v>
      </c>
      <c r="D9" s="14"/>
      <c r="E9" s="14"/>
      <c r="F9" s="14"/>
      <c r="G9" s="14"/>
      <c r="H9" s="14">
        <v>80.389999000000003</v>
      </c>
      <c r="I9" s="14">
        <f t="shared" si="1"/>
        <v>1.0017445358255452</v>
      </c>
      <c r="J9" s="14"/>
      <c r="K9" s="14"/>
      <c r="L9" s="14"/>
      <c r="M9" s="14"/>
      <c r="N9" s="14">
        <v>37.139999000000003</v>
      </c>
      <c r="O9" s="14">
        <f t="shared" si="2"/>
        <v>1.0155865190046487</v>
      </c>
      <c r="P9" s="14"/>
      <c r="Q9" s="14"/>
      <c r="R9" s="14"/>
      <c r="S9" s="14"/>
      <c r="T9" s="14">
        <v>62.09</v>
      </c>
      <c r="U9" s="14">
        <f t="shared" si="3"/>
        <v>1.0012901467921351</v>
      </c>
      <c r="V9" s="14"/>
      <c r="W9" s="14"/>
      <c r="X9" s="14"/>
      <c r="Y9" s="14"/>
      <c r="Z9" s="14">
        <v>146.124619</v>
      </c>
      <c r="AA9" s="14">
        <f t="shared" si="4"/>
        <v>0.99843933532034157</v>
      </c>
      <c r="AB9" s="14"/>
      <c r="AC9" s="14"/>
      <c r="AD9" s="14"/>
      <c r="AE9" s="14"/>
      <c r="AF9" s="4">
        <v>3581.8701169999999</v>
      </c>
      <c r="AG9" s="14">
        <f t="shared" si="5"/>
        <v>13.080077999999958</v>
      </c>
    </row>
    <row r="10" spans="1:33">
      <c r="A10" s="13">
        <v>44153</v>
      </c>
      <c r="B10" s="14">
        <v>36.32</v>
      </c>
      <c r="C10" s="14">
        <f t="shared" si="0"/>
        <v>1.0077691174314896</v>
      </c>
      <c r="D10" s="14"/>
      <c r="E10" s="14"/>
      <c r="F10" s="14"/>
      <c r="G10" s="14"/>
      <c r="H10" s="14">
        <v>80.25</v>
      </c>
      <c r="I10" s="14">
        <f t="shared" si="1"/>
        <v>0.98466257668711654</v>
      </c>
      <c r="J10" s="14"/>
      <c r="K10" s="14"/>
      <c r="L10" s="14"/>
      <c r="M10" s="14"/>
      <c r="N10" s="14">
        <v>36.57</v>
      </c>
      <c r="O10" s="14">
        <f t="shared" si="2"/>
        <v>0.98438756477052136</v>
      </c>
      <c r="P10" s="14"/>
      <c r="Q10" s="14"/>
      <c r="R10" s="14"/>
      <c r="S10" s="14"/>
      <c r="T10" s="14">
        <v>62.009998000000003</v>
      </c>
      <c r="U10" s="14">
        <f t="shared" si="3"/>
        <v>0.96408578980099513</v>
      </c>
      <c r="V10" s="14"/>
      <c r="W10" s="14"/>
      <c r="X10" s="14"/>
      <c r="Y10" s="14"/>
      <c r="Z10" s="14">
        <v>146.353027</v>
      </c>
      <c r="AA10" s="14">
        <f t="shared" si="4"/>
        <v>0.98674253367560916</v>
      </c>
      <c r="AB10" s="14"/>
      <c r="AC10" s="14"/>
      <c r="AD10" s="14"/>
      <c r="AE10" s="14"/>
      <c r="AF10" s="4">
        <v>3567.790039</v>
      </c>
      <c r="AG10" s="14">
        <f t="shared" si="5"/>
        <v>-42.739990000000034</v>
      </c>
    </row>
    <row r="11" spans="1:33">
      <c r="A11" s="13">
        <v>44152</v>
      </c>
      <c r="B11" s="14">
        <v>36.040000999999997</v>
      </c>
      <c r="C11" s="14">
        <f t="shared" si="0"/>
        <v>1.0175772919671422</v>
      </c>
      <c r="D11" s="14"/>
      <c r="E11" s="14"/>
      <c r="F11" s="14"/>
      <c r="G11" s="14"/>
      <c r="H11" s="14">
        <v>81.5</v>
      </c>
      <c r="I11" s="14">
        <f t="shared" si="1"/>
        <v>1.0164629583437266</v>
      </c>
      <c r="J11" s="14"/>
      <c r="K11" s="14"/>
      <c r="L11" s="14"/>
      <c r="M11" s="14"/>
      <c r="N11" s="14">
        <v>37.150002000000001</v>
      </c>
      <c r="O11" s="14">
        <f t="shared" si="2"/>
        <v>0.97609041050734602</v>
      </c>
      <c r="P11" s="14"/>
      <c r="Q11" s="14"/>
      <c r="R11" s="14"/>
      <c r="S11" s="14"/>
      <c r="T11" s="14">
        <v>64.319999999999993</v>
      </c>
      <c r="U11" s="14">
        <f t="shared" si="3"/>
        <v>0.99720930232558125</v>
      </c>
      <c r="V11" s="14"/>
      <c r="W11" s="14"/>
      <c r="X11" s="14"/>
      <c r="Y11" s="14"/>
      <c r="Z11" s="14">
        <v>148.319366</v>
      </c>
      <c r="AA11" s="14">
        <f t="shared" si="4"/>
        <v>0.99005630642229481</v>
      </c>
      <c r="AB11" s="14"/>
      <c r="AC11" s="14"/>
      <c r="AD11" s="14"/>
      <c r="AE11" s="14"/>
      <c r="AF11" s="4">
        <v>3609.530029</v>
      </c>
      <c r="AG11" s="14">
        <f t="shared" si="5"/>
        <v>-18.379883000000063</v>
      </c>
    </row>
    <row r="12" spans="1:33">
      <c r="A12" s="13">
        <v>44151</v>
      </c>
      <c r="B12" s="14">
        <v>35.417458000000003</v>
      </c>
      <c r="C12" s="14">
        <f t="shared" si="0"/>
        <v>0.96659766905517852</v>
      </c>
      <c r="D12" s="14"/>
      <c r="E12" s="14"/>
      <c r="F12" s="14"/>
      <c r="G12" s="14"/>
      <c r="H12" s="14">
        <v>80.180000000000007</v>
      </c>
      <c r="I12" s="14">
        <f t="shared" si="1"/>
        <v>0.98877794987189305</v>
      </c>
      <c r="J12" s="14"/>
      <c r="K12" s="14"/>
      <c r="L12" s="14"/>
      <c r="M12" s="14"/>
      <c r="N12" s="14">
        <v>38.060001</v>
      </c>
      <c r="O12" s="14">
        <f t="shared" si="2"/>
        <v>0.9937337335178521</v>
      </c>
      <c r="P12" s="14"/>
      <c r="Q12" s="14"/>
      <c r="R12" s="14"/>
      <c r="S12" s="14"/>
      <c r="T12" s="14">
        <v>64.5</v>
      </c>
      <c r="U12" s="14">
        <f t="shared" si="3"/>
        <v>1.0138321441972986</v>
      </c>
      <c r="V12" s="14"/>
      <c r="W12" s="14"/>
      <c r="X12" s="14"/>
      <c r="Y12" s="14"/>
      <c r="Z12" s="14">
        <v>149.809021</v>
      </c>
      <c r="AA12" s="14">
        <f t="shared" si="4"/>
        <v>1.0063376037857512</v>
      </c>
      <c r="AB12" s="14"/>
      <c r="AC12" s="14"/>
      <c r="AD12" s="14"/>
      <c r="AE12" s="14"/>
      <c r="AF12" s="4">
        <v>3626.9099120000001</v>
      </c>
      <c r="AG12" s="14">
        <f t="shared" si="5"/>
        <v>40.760009999999966</v>
      </c>
    </row>
    <row r="13" spans="1:33">
      <c r="A13" s="13">
        <v>44148</v>
      </c>
      <c r="B13" s="14">
        <v>36.641365</v>
      </c>
      <c r="C13" s="14">
        <f t="shared" si="0"/>
        <v>1.028495303987915</v>
      </c>
      <c r="D13" s="14"/>
      <c r="E13" s="14"/>
      <c r="F13" s="14"/>
      <c r="G13" s="14"/>
      <c r="H13" s="14">
        <v>81.089995999999999</v>
      </c>
      <c r="I13" s="14">
        <f t="shared" si="1"/>
        <v>1.0154018906160545</v>
      </c>
      <c r="J13" s="14"/>
      <c r="K13" s="14"/>
      <c r="L13" s="14"/>
      <c r="M13" s="14"/>
      <c r="N13" s="14">
        <v>38.299999</v>
      </c>
      <c r="O13" s="14">
        <f t="shared" si="2"/>
        <v>1.0145695099337748</v>
      </c>
      <c r="P13" s="14"/>
      <c r="Q13" s="14"/>
      <c r="R13" s="14"/>
      <c r="S13" s="14"/>
      <c r="T13" s="14">
        <v>63.619999</v>
      </c>
      <c r="U13" s="14">
        <f t="shared" si="3"/>
        <v>1.0138645258964143</v>
      </c>
      <c r="V13" s="14"/>
      <c r="W13" s="14"/>
      <c r="X13" s="14"/>
      <c r="Y13" s="14"/>
      <c r="Z13" s="14">
        <v>148.86556999999999</v>
      </c>
      <c r="AA13" s="14">
        <f t="shared" si="4"/>
        <v>1.0107889432626882</v>
      </c>
      <c r="AB13" s="14"/>
      <c r="AC13" s="14"/>
      <c r="AD13" s="14"/>
      <c r="AE13" s="14"/>
      <c r="AF13" s="4">
        <v>3585.1499020000001</v>
      </c>
      <c r="AG13" s="14">
        <f t="shared" si="5"/>
        <v>47.139892000000145</v>
      </c>
    </row>
    <row r="14" spans="1:33">
      <c r="A14" s="13">
        <v>44147</v>
      </c>
      <c r="B14" s="14">
        <v>35.626185999999997</v>
      </c>
      <c r="C14" s="14">
        <f t="shared" si="0"/>
        <v>0.97532465594771489</v>
      </c>
      <c r="D14" s="14"/>
      <c r="E14" s="14"/>
      <c r="F14" s="14"/>
      <c r="G14" s="14"/>
      <c r="H14" s="14">
        <v>79.860000999999997</v>
      </c>
      <c r="I14" s="14">
        <f t="shared" si="1"/>
        <v>0.98519618764362671</v>
      </c>
      <c r="J14" s="14"/>
      <c r="K14" s="14"/>
      <c r="L14" s="14"/>
      <c r="M14" s="14"/>
      <c r="N14" s="14">
        <v>37.75</v>
      </c>
      <c r="O14" s="14">
        <f t="shared" si="2"/>
        <v>0.97610808047867614</v>
      </c>
      <c r="P14" s="14"/>
      <c r="Q14" s="14"/>
      <c r="R14" s="14"/>
      <c r="S14" s="14"/>
      <c r="T14" s="14">
        <v>62.75</v>
      </c>
      <c r="U14" s="14">
        <f t="shared" si="3"/>
        <v>0.98943554050569349</v>
      </c>
      <c r="V14" s="14"/>
      <c r="W14" s="14"/>
      <c r="X14" s="14"/>
      <c r="Y14" s="14"/>
      <c r="Z14" s="14">
        <v>147.276611</v>
      </c>
      <c r="AA14" s="14">
        <f t="shared" si="4"/>
        <v>1.0033829595109853</v>
      </c>
      <c r="AB14" s="14"/>
      <c r="AC14" s="14"/>
      <c r="AD14" s="14"/>
      <c r="AE14" s="14"/>
      <c r="AF14" s="4">
        <v>3537.01001</v>
      </c>
      <c r="AG14" s="14">
        <f t="shared" si="5"/>
        <v>-36.649902000000111</v>
      </c>
    </row>
    <row r="15" spans="1:33">
      <c r="A15" s="13">
        <v>44146</v>
      </c>
      <c r="B15" s="14">
        <v>36.527515000000001</v>
      </c>
      <c r="C15" s="14">
        <f t="shared" si="0"/>
        <v>0.99534645917581122</v>
      </c>
      <c r="D15" s="14"/>
      <c r="E15" s="14"/>
      <c r="F15" s="14"/>
      <c r="G15" s="14"/>
      <c r="H15" s="14">
        <v>81.059997999999993</v>
      </c>
      <c r="I15" s="14">
        <f t="shared" si="1"/>
        <v>0.99938351622015142</v>
      </c>
      <c r="J15" s="14"/>
      <c r="K15" s="14"/>
      <c r="L15" s="14"/>
      <c r="M15" s="14"/>
      <c r="N15" s="14">
        <v>38.673996000000002</v>
      </c>
      <c r="O15" s="14">
        <f t="shared" si="2"/>
        <v>1.0087559945919362</v>
      </c>
      <c r="P15" s="14"/>
      <c r="Q15" s="14"/>
      <c r="R15" s="14"/>
      <c r="S15" s="14"/>
      <c r="T15" s="14">
        <v>63.419998</v>
      </c>
      <c r="U15" s="14">
        <f t="shared" si="3"/>
        <v>0.9829510376449645</v>
      </c>
      <c r="V15" s="14"/>
      <c r="W15" s="14"/>
      <c r="X15" s="14"/>
      <c r="Y15" s="14"/>
      <c r="Z15" s="14">
        <v>146.78005999999999</v>
      </c>
      <c r="AA15" s="14">
        <f t="shared" si="4"/>
        <v>0.99676290547344981</v>
      </c>
      <c r="AB15" s="14"/>
      <c r="AC15" s="14"/>
      <c r="AD15" s="14"/>
      <c r="AE15" s="14"/>
      <c r="AF15" s="4">
        <v>3572.6599120000001</v>
      </c>
      <c r="AG15" s="14">
        <f t="shared" si="5"/>
        <v>26.129883000000063</v>
      </c>
    </row>
    <row r="16" spans="1:33">
      <c r="A16" s="13">
        <v>44145</v>
      </c>
      <c r="B16" s="14">
        <v>36.698292000000002</v>
      </c>
      <c r="C16" s="14">
        <f t="shared" si="0"/>
        <v>0.98673471061380713</v>
      </c>
      <c r="D16" s="14"/>
      <c r="E16" s="14"/>
      <c r="F16" s="14"/>
      <c r="G16" s="14"/>
      <c r="H16" s="14">
        <v>81.110000999999997</v>
      </c>
      <c r="I16" s="14">
        <f t="shared" si="1"/>
        <v>1.007577652173913</v>
      </c>
      <c r="J16" s="14"/>
      <c r="K16" s="14"/>
      <c r="L16" s="14"/>
      <c r="M16" s="14"/>
      <c r="N16" s="14">
        <v>38.338306000000003</v>
      </c>
      <c r="O16" s="14">
        <f t="shared" si="2"/>
        <v>1.0357428665798882</v>
      </c>
      <c r="P16" s="14"/>
      <c r="Q16" s="14"/>
      <c r="R16" s="14"/>
      <c r="S16" s="14"/>
      <c r="T16" s="14">
        <v>64.519997000000004</v>
      </c>
      <c r="U16" s="14">
        <f t="shared" si="3"/>
        <v>1.0068663387370058</v>
      </c>
      <c r="V16" s="14"/>
      <c r="W16" s="14"/>
      <c r="X16" s="14"/>
      <c r="Y16" s="14"/>
      <c r="Z16" s="14">
        <v>147.256744</v>
      </c>
      <c r="AA16" s="14">
        <f t="shared" si="4"/>
        <v>1.0150602118549052</v>
      </c>
      <c r="AB16" s="14"/>
      <c r="AC16" s="14"/>
      <c r="AD16" s="14"/>
      <c r="AE16" s="14"/>
      <c r="AF16" s="4">
        <v>3545.530029</v>
      </c>
      <c r="AG16" s="14">
        <f t="shared" si="5"/>
        <v>-5.9699709999999868</v>
      </c>
    </row>
    <row r="17" spans="1:33">
      <c r="A17" s="13">
        <v>44144</v>
      </c>
      <c r="B17" s="14">
        <v>37.191650000000003</v>
      </c>
      <c r="C17" s="14">
        <f t="shared" si="0"/>
        <v>1.0769230947421817</v>
      </c>
      <c r="D17" s="14"/>
      <c r="E17" s="14"/>
      <c r="F17" s="14"/>
      <c r="G17" s="14"/>
      <c r="H17" s="14">
        <v>80.5</v>
      </c>
      <c r="I17" s="14">
        <f t="shared" si="1"/>
        <v>1.0017421478130644</v>
      </c>
      <c r="J17" s="14"/>
      <c r="K17" s="14"/>
      <c r="L17" s="14"/>
      <c r="M17" s="14"/>
      <c r="N17" s="14">
        <v>37.015273999999998</v>
      </c>
      <c r="O17" s="14">
        <f t="shared" si="2"/>
        <v>1.0176438591771675</v>
      </c>
      <c r="P17" s="14"/>
      <c r="Q17" s="14"/>
      <c r="R17" s="14"/>
      <c r="S17" s="14"/>
      <c r="T17" s="14">
        <v>64.080001999999993</v>
      </c>
      <c r="U17" s="14">
        <f t="shared" si="3"/>
        <v>1.0043887618242751</v>
      </c>
      <c r="V17" s="14"/>
      <c r="W17" s="14"/>
      <c r="X17" s="14"/>
      <c r="Y17" s="14"/>
      <c r="Z17" s="14">
        <v>145.07193000000001</v>
      </c>
      <c r="AA17" s="14">
        <f t="shared" si="4"/>
        <v>1.0269244585815098</v>
      </c>
      <c r="AB17" s="14"/>
      <c r="AC17" s="14"/>
      <c r="AD17" s="14"/>
      <c r="AE17" s="14"/>
      <c r="AF17" s="4">
        <v>3550.5</v>
      </c>
      <c r="AG17" s="14">
        <f t="shared" si="5"/>
        <v>40.06005899999991</v>
      </c>
    </row>
    <row r="18" spans="1:33">
      <c r="A18" s="13">
        <v>44141</v>
      </c>
      <c r="B18" s="14">
        <v>34.535102999999999</v>
      </c>
      <c r="C18" s="14">
        <f t="shared" si="0"/>
        <v>1.0002747814839856</v>
      </c>
      <c r="D18" s="14"/>
      <c r="E18" s="14"/>
      <c r="F18" s="14"/>
      <c r="G18" s="14"/>
      <c r="H18" s="14">
        <v>80.360000999999997</v>
      </c>
      <c r="I18" s="14">
        <f t="shared" si="1"/>
        <v>0.99875717124977847</v>
      </c>
      <c r="J18" s="14"/>
      <c r="K18" s="14"/>
      <c r="L18" s="14"/>
      <c r="M18" s="14"/>
      <c r="N18" s="14">
        <v>36.373505000000002</v>
      </c>
      <c r="O18" s="14">
        <f t="shared" si="2"/>
        <v>1.0010869705521916</v>
      </c>
      <c r="P18" s="14"/>
      <c r="Q18" s="14"/>
      <c r="R18" s="14"/>
      <c r="S18" s="14"/>
      <c r="T18" s="14">
        <v>63.799999</v>
      </c>
      <c r="U18" s="14">
        <f t="shared" si="3"/>
        <v>1.0007842980392156</v>
      </c>
      <c r="V18" s="14"/>
      <c r="W18" s="14"/>
      <c r="X18" s="14"/>
      <c r="Y18" s="14"/>
      <c r="Z18" s="14">
        <v>141.26835600000001</v>
      </c>
      <c r="AA18" s="14">
        <f t="shared" si="4"/>
        <v>1.0178161983827911</v>
      </c>
      <c r="AB18" s="14"/>
      <c r="AC18" s="14"/>
      <c r="AD18" s="14"/>
      <c r="AE18" s="14"/>
      <c r="AF18" s="4">
        <v>3509.4399410000001</v>
      </c>
      <c r="AG18" s="14">
        <f t="shared" si="5"/>
        <v>-2.0100099999999657</v>
      </c>
    </row>
    <row r="19" spans="1:33">
      <c r="A19" s="13">
        <v>44140</v>
      </c>
      <c r="B19" s="14">
        <v>34.525615999999999</v>
      </c>
      <c r="C19" s="14">
        <f t="shared" si="0"/>
        <v>0.98484433618497136</v>
      </c>
      <c r="D19" s="14"/>
      <c r="E19" s="14"/>
      <c r="F19" s="14"/>
      <c r="G19" s="14"/>
      <c r="H19" s="14">
        <v>80.459998999999996</v>
      </c>
      <c r="I19" s="14">
        <f t="shared" si="1"/>
        <v>0.99801533125718189</v>
      </c>
      <c r="J19" s="14"/>
      <c r="K19" s="14"/>
      <c r="L19" s="14"/>
      <c r="M19" s="14"/>
      <c r="N19" s="14">
        <v>36.334010999999997</v>
      </c>
      <c r="O19" s="14">
        <f t="shared" si="2"/>
        <v>1.0062893480646176</v>
      </c>
      <c r="P19" s="14"/>
      <c r="Q19" s="14"/>
      <c r="R19" s="14"/>
      <c r="S19" s="14"/>
      <c r="T19" s="14">
        <v>63.75</v>
      </c>
      <c r="U19" s="14">
        <f t="shared" si="3"/>
        <v>0.97432370472260421</v>
      </c>
      <c r="V19" s="14"/>
      <c r="W19" s="14"/>
      <c r="X19" s="14"/>
      <c r="Y19" s="14"/>
      <c r="Z19" s="14">
        <v>138.795547</v>
      </c>
      <c r="AA19" s="14">
        <f t="shared" si="4"/>
        <v>1.0025825853517885</v>
      </c>
      <c r="AB19" s="14"/>
      <c r="AC19" s="14"/>
      <c r="AD19" s="14"/>
      <c r="AE19" s="14"/>
      <c r="AF19" s="4">
        <v>3510.4499510000001</v>
      </c>
      <c r="AG19" s="14">
        <f t="shared" si="5"/>
        <v>66.010009999999966</v>
      </c>
    </row>
    <row r="20" spans="1:33">
      <c r="A20" s="13">
        <v>44139</v>
      </c>
      <c r="B20" s="14">
        <v>35.056927000000002</v>
      </c>
      <c r="C20" s="14">
        <f t="shared" si="0"/>
        <v>1.0315004176824791</v>
      </c>
      <c r="D20" s="14"/>
      <c r="E20" s="14"/>
      <c r="F20" s="14"/>
      <c r="G20" s="14"/>
      <c r="H20" s="14">
        <v>80.620002999999997</v>
      </c>
      <c r="I20" s="14">
        <f t="shared" si="1"/>
        <v>1.0481019903302649</v>
      </c>
      <c r="J20" s="14"/>
      <c r="K20" s="14"/>
      <c r="L20" s="14"/>
      <c r="M20" s="14"/>
      <c r="N20" s="14">
        <v>36.106921999999997</v>
      </c>
      <c r="O20" s="14">
        <f t="shared" si="2"/>
        <v>1.037152558384588</v>
      </c>
      <c r="P20" s="14"/>
      <c r="Q20" s="14"/>
      <c r="R20" s="14"/>
      <c r="S20" s="14"/>
      <c r="T20" s="14">
        <v>65.430000000000007</v>
      </c>
      <c r="U20" s="14">
        <f t="shared" si="3"/>
        <v>1.0684192988759211</v>
      </c>
      <c r="V20" s="14"/>
      <c r="W20" s="14"/>
      <c r="X20" s="14"/>
      <c r="Y20" s="14"/>
      <c r="Z20" s="14">
        <v>138.438019</v>
      </c>
      <c r="AA20" s="14">
        <f t="shared" si="4"/>
        <v>1.0064981567566247</v>
      </c>
      <c r="AB20" s="14"/>
      <c r="AC20" s="14"/>
      <c r="AD20" s="14"/>
      <c r="AE20" s="14"/>
      <c r="AF20" s="4">
        <v>3443.4399410000001</v>
      </c>
      <c r="AG20" s="14">
        <f t="shared" si="5"/>
        <v>73.280029000000013</v>
      </c>
    </row>
    <row r="21" spans="1:33">
      <c r="A21" s="13">
        <v>44138</v>
      </c>
      <c r="B21" s="14">
        <v>33.986342999999998</v>
      </c>
      <c r="C21" s="14">
        <f t="shared" si="0"/>
        <v>0.99889595277814502</v>
      </c>
      <c r="D21" s="14"/>
      <c r="E21" s="14"/>
      <c r="F21" s="14"/>
      <c r="G21" s="14"/>
      <c r="H21" s="14">
        <v>76.919998000000007</v>
      </c>
      <c r="I21" s="14">
        <f t="shared" si="1"/>
        <v>1.0027375701047787</v>
      </c>
      <c r="J21" s="14"/>
      <c r="K21" s="14"/>
      <c r="L21" s="14"/>
      <c r="M21" s="14"/>
      <c r="N21" s="14">
        <v>34.813510999999998</v>
      </c>
      <c r="O21" s="14">
        <f t="shared" si="2"/>
        <v>1.0249999992639351</v>
      </c>
      <c r="P21" s="14"/>
      <c r="Q21" s="14"/>
      <c r="R21" s="14"/>
      <c r="S21" s="14"/>
      <c r="T21" s="14">
        <v>61.240001999999997</v>
      </c>
      <c r="U21" s="14">
        <f t="shared" si="3"/>
        <v>1.029416707701573</v>
      </c>
      <c r="V21" s="14"/>
      <c r="W21" s="14"/>
      <c r="X21" s="14"/>
      <c r="Y21" s="14"/>
      <c r="Z21" s="14">
        <v>137.54423499999999</v>
      </c>
      <c r="AA21" s="14">
        <f t="shared" si="4"/>
        <v>0.99863002982039328</v>
      </c>
      <c r="AB21" s="14"/>
      <c r="AC21" s="14"/>
      <c r="AD21" s="14"/>
      <c r="AE21" s="14"/>
      <c r="AF21" s="4">
        <v>3369.1599120000001</v>
      </c>
      <c r="AG21" s="14">
        <f t="shared" si="5"/>
        <v>57.919922000000042</v>
      </c>
    </row>
    <row r="22" spans="1:33">
      <c r="A22" s="13">
        <v>44137</v>
      </c>
      <c r="B22" s="14">
        <v>34.023907000000001</v>
      </c>
      <c r="C22" s="14">
        <f t="shared" si="0"/>
        <v>1.0211386543454215</v>
      </c>
      <c r="D22" s="14"/>
      <c r="E22" s="14"/>
      <c r="F22" s="14"/>
      <c r="G22" s="14"/>
      <c r="H22" s="14">
        <v>76.709998999999996</v>
      </c>
      <c r="I22" s="14">
        <f t="shared" si="1"/>
        <v>1.0199441566273655</v>
      </c>
      <c r="J22" s="14"/>
      <c r="K22" s="14"/>
      <c r="L22" s="14"/>
      <c r="M22" s="14"/>
      <c r="N22" s="14">
        <v>33.964401000000002</v>
      </c>
      <c r="O22" s="14">
        <f t="shared" si="2"/>
        <v>1.0293238676093721</v>
      </c>
      <c r="P22" s="14"/>
      <c r="Q22" s="14"/>
      <c r="R22" s="14"/>
      <c r="S22" s="14"/>
      <c r="T22" s="14">
        <v>59.490001999999997</v>
      </c>
      <c r="U22" s="14">
        <f t="shared" si="3"/>
        <v>1.017793002261882</v>
      </c>
      <c r="V22" s="14"/>
      <c r="W22" s="14"/>
      <c r="X22" s="14"/>
      <c r="Y22" s="14"/>
      <c r="Z22" s="14">
        <v>137.73292499999999</v>
      </c>
      <c r="AA22" s="14">
        <f t="shared" si="4"/>
        <v>1.0115235518412327</v>
      </c>
      <c r="AB22" s="14"/>
      <c r="AC22" s="14"/>
      <c r="AD22" s="14"/>
      <c r="AE22" s="14"/>
      <c r="AF22" s="4">
        <v>3310.23999</v>
      </c>
      <c r="AG22" s="14">
        <f t="shared" si="5"/>
        <v>39.280029000000013</v>
      </c>
    </row>
    <row r="23" spans="1:33">
      <c r="A23" s="13">
        <v>44134</v>
      </c>
      <c r="B23" s="14">
        <v>33.319575999999998</v>
      </c>
      <c r="C23" s="14">
        <f t="shared" si="0"/>
        <v>1.0056690029552315</v>
      </c>
      <c r="D23" s="14"/>
      <c r="E23" s="14"/>
      <c r="F23" s="14"/>
      <c r="G23" s="14"/>
      <c r="H23" s="14">
        <v>75.209998999999996</v>
      </c>
      <c r="I23" s="14">
        <f t="shared" si="1"/>
        <v>0.99103966255158327</v>
      </c>
      <c r="J23" s="14"/>
      <c r="K23" s="14"/>
      <c r="L23" s="14"/>
      <c r="M23" s="14"/>
      <c r="N23" s="14">
        <v>32.996806999999997</v>
      </c>
      <c r="O23" s="14">
        <f t="shared" si="2"/>
        <v>0.98409885340792991</v>
      </c>
      <c r="P23" s="14"/>
      <c r="Q23" s="14"/>
      <c r="R23" s="14"/>
      <c r="S23" s="14"/>
      <c r="T23" s="14">
        <v>58.450001</v>
      </c>
      <c r="U23" s="14">
        <f t="shared" si="3"/>
        <v>1.0091506045977419</v>
      </c>
      <c r="V23" s="14"/>
      <c r="W23" s="14"/>
      <c r="X23" s="14"/>
      <c r="Y23" s="14"/>
      <c r="Z23" s="14">
        <v>136.16383400000001</v>
      </c>
      <c r="AA23" s="14">
        <f t="shared" si="4"/>
        <v>0.99941683731850095</v>
      </c>
      <c r="AB23" s="14"/>
      <c r="AC23" s="14"/>
      <c r="AD23" s="14"/>
      <c r="AE23" s="14"/>
      <c r="AF23" s="4">
        <v>3269.959961</v>
      </c>
      <c r="AG23" s="14">
        <f t="shared" si="5"/>
        <v>-41.15014599999995</v>
      </c>
    </row>
    <row r="24" spans="1:33">
      <c r="A24" s="13">
        <v>44133</v>
      </c>
      <c r="B24" s="14">
        <v>33.131751999999999</v>
      </c>
      <c r="C24" s="14">
        <f t="shared" si="0"/>
        <v>0.99520437782664928</v>
      </c>
      <c r="D24" s="14"/>
      <c r="E24" s="14"/>
      <c r="F24" s="14"/>
      <c r="G24" s="14"/>
      <c r="H24" s="14">
        <v>75.889999000000003</v>
      </c>
      <c r="I24" s="14">
        <f t="shared" si="1"/>
        <v>0.99619321344184819</v>
      </c>
      <c r="J24" s="14"/>
      <c r="K24" s="14"/>
      <c r="L24" s="14"/>
      <c r="M24" s="14"/>
      <c r="N24" s="14">
        <v>33.529972000000001</v>
      </c>
      <c r="O24" s="14">
        <f t="shared" si="2"/>
        <v>1.0002945098612475</v>
      </c>
      <c r="P24" s="14"/>
      <c r="Q24" s="14"/>
      <c r="R24" s="14"/>
      <c r="S24" s="14"/>
      <c r="T24" s="14">
        <v>57.919998</v>
      </c>
      <c r="U24" s="14">
        <f t="shared" si="3"/>
        <v>1.0027700831984101</v>
      </c>
      <c r="V24" s="14"/>
      <c r="W24" s="14"/>
      <c r="X24" s="14"/>
      <c r="Y24" s="14"/>
      <c r="Z24" s="14">
        <v>136.24328600000001</v>
      </c>
      <c r="AA24" s="14">
        <f t="shared" si="4"/>
        <v>0.99154379966314532</v>
      </c>
      <c r="AB24" s="14"/>
      <c r="AC24" s="14"/>
      <c r="AD24" s="14"/>
      <c r="AE24" s="14"/>
      <c r="AF24" s="4">
        <v>3310.110107</v>
      </c>
      <c r="AG24" s="14">
        <f t="shared" si="5"/>
        <v>38.080077999999958</v>
      </c>
    </row>
    <row r="25" spans="1:33">
      <c r="A25" s="13">
        <v>44132</v>
      </c>
      <c r="B25" s="14">
        <v>33.291404999999997</v>
      </c>
      <c r="C25" s="14">
        <f t="shared" si="0"/>
        <v>0.94710134498361997</v>
      </c>
      <c r="D25" s="14"/>
      <c r="E25" s="14"/>
      <c r="F25" s="14"/>
      <c r="G25" s="14"/>
      <c r="H25" s="14">
        <v>76.180000000000007</v>
      </c>
      <c r="I25" s="14">
        <f t="shared" si="1"/>
        <v>0.97679192144613214</v>
      </c>
      <c r="J25" s="14"/>
      <c r="K25" s="14"/>
      <c r="L25" s="14"/>
      <c r="M25" s="14"/>
      <c r="N25" s="14">
        <v>33.520099999999999</v>
      </c>
      <c r="O25" s="14">
        <f t="shared" si="2"/>
        <v>0.96039609917607316</v>
      </c>
      <c r="P25" s="14"/>
      <c r="Q25" s="14"/>
      <c r="R25" s="14"/>
      <c r="S25" s="14"/>
      <c r="T25" s="14">
        <v>57.759998000000003</v>
      </c>
      <c r="U25" s="14">
        <f t="shared" si="3"/>
        <v>0.98331624163036302</v>
      </c>
      <c r="V25" s="14"/>
      <c r="W25" s="14"/>
      <c r="X25" s="14"/>
      <c r="Y25" s="14"/>
      <c r="Z25" s="14">
        <v>137.40521200000001</v>
      </c>
      <c r="AA25" s="14">
        <f t="shared" si="4"/>
        <v>0.96653871417523685</v>
      </c>
      <c r="AB25" s="14"/>
      <c r="AC25" s="14"/>
      <c r="AD25" s="14"/>
      <c r="AE25" s="14"/>
      <c r="AF25" s="4">
        <v>3271.030029</v>
      </c>
      <c r="AG25" s="14">
        <f t="shared" si="5"/>
        <v>-120.64990299999999</v>
      </c>
    </row>
    <row r="26" spans="1:33">
      <c r="A26" s="13">
        <v>44131</v>
      </c>
      <c r="B26" s="14">
        <v>35.150837000000003</v>
      </c>
      <c r="C26" s="14">
        <f t="shared" si="0"/>
        <v>0.98707806576619594</v>
      </c>
      <c r="D26" s="14"/>
      <c r="E26" s="14"/>
      <c r="F26" s="14"/>
      <c r="G26" s="14"/>
      <c r="H26" s="14">
        <v>77.989998</v>
      </c>
      <c r="I26" s="14">
        <f t="shared" si="1"/>
        <v>0.989218695546357</v>
      </c>
      <c r="J26" s="14"/>
      <c r="K26" s="14"/>
      <c r="L26" s="14"/>
      <c r="M26" s="14"/>
      <c r="N26" s="14">
        <v>34.902369999999998</v>
      </c>
      <c r="O26" s="14">
        <f t="shared" si="2"/>
        <v>1.0036910604834637</v>
      </c>
      <c r="P26" s="14"/>
      <c r="Q26" s="14"/>
      <c r="R26" s="14"/>
      <c r="S26" s="14"/>
      <c r="T26" s="14">
        <v>58.740001999999997</v>
      </c>
      <c r="U26" s="14">
        <f t="shared" si="3"/>
        <v>0.98441434504489167</v>
      </c>
      <c r="V26" s="14"/>
      <c r="W26" s="14"/>
      <c r="X26" s="14"/>
      <c r="Y26" s="14"/>
      <c r="Z26" s="14">
        <v>142.16213999999999</v>
      </c>
      <c r="AA26" s="14">
        <f t="shared" si="4"/>
        <v>0.99430423185415606</v>
      </c>
      <c r="AB26" s="14"/>
      <c r="AC26" s="14"/>
      <c r="AD26" s="14"/>
      <c r="AE26" s="14"/>
      <c r="AF26" s="4">
        <v>3390.679932</v>
      </c>
      <c r="AG26" s="14">
        <f t="shared" si="5"/>
        <v>-11.290038999999979</v>
      </c>
    </row>
    <row r="27" spans="1:33">
      <c r="A27" s="13">
        <v>44130</v>
      </c>
      <c r="B27" s="14">
        <v>35.610999999999997</v>
      </c>
      <c r="C27" s="14">
        <f t="shared" si="0"/>
        <v>0.99319018650784685</v>
      </c>
      <c r="D27" s="14"/>
      <c r="E27" s="14"/>
      <c r="F27" s="14"/>
      <c r="G27" s="14"/>
      <c r="H27" s="14">
        <v>78.839995999999999</v>
      </c>
      <c r="I27" s="14">
        <f t="shared" si="1"/>
        <v>0.98759857227612258</v>
      </c>
      <c r="J27" s="14"/>
      <c r="K27" s="14"/>
      <c r="L27" s="14"/>
      <c r="M27" s="14"/>
      <c r="N27" s="14">
        <v>34.774017000000001</v>
      </c>
      <c r="O27" s="14">
        <f t="shared" si="2"/>
        <v>0.99801639531142039</v>
      </c>
      <c r="P27" s="14"/>
      <c r="Q27" s="14"/>
      <c r="R27" s="14"/>
      <c r="S27" s="14"/>
      <c r="T27" s="14">
        <v>59.669998</v>
      </c>
      <c r="U27" s="14">
        <f t="shared" si="3"/>
        <v>0.9923498587668409</v>
      </c>
      <c r="V27" s="14"/>
      <c r="W27" s="14"/>
      <c r="X27" s="14"/>
      <c r="Y27" s="14"/>
      <c r="Z27" s="14">
        <v>142.97650100000001</v>
      </c>
      <c r="AA27" s="14">
        <f t="shared" si="4"/>
        <v>0.99125588719046154</v>
      </c>
      <c r="AB27" s="14"/>
      <c r="AC27" s="14"/>
      <c r="AD27" s="14"/>
      <c r="AE27" s="14"/>
      <c r="AF27" s="4">
        <v>3400.969971</v>
      </c>
      <c r="AG27" s="14">
        <f t="shared" si="5"/>
        <v>-65.419922000000042</v>
      </c>
    </row>
    <row r="28" spans="1:33">
      <c r="A28" s="13">
        <v>44127</v>
      </c>
      <c r="B28" s="14">
        <v>35.855167000000002</v>
      </c>
      <c r="C28" s="14">
        <f t="shared" si="0"/>
        <v>1.0200373607035302</v>
      </c>
      <c r="D28" s="14"/>
      <c r="E28" s="14"/>
      <c r="F28" s="14"/>
      <c r="G28" s="14"/>
      <c r="H28" s="14">
        <v>79.830001999999993</v>
      </c>
      <c r="I28" s="14">
        <f t="shared" si="1"/>
        <v>1.0078273325063418</v>
      </c>
      <c r="J28" s="14"/>
      <c r="K28" s="14"/>
      <c r="L28" s="14"/>
      <c r="M28" s="14"/>
      <c r="N28" s="14">
        <v>34.843131999999997</v>
      </c>
      <c r="O28" s="14">
        <f t="shared" si="2"/>
        <v>1.0056996454159459</v>
      </c>
      <c r="P28" s="14"/>
      <c r="Q28" s="14"/>
      <c r="R28" s="14"/>
      <c r="S28" s="14"/>
      <c r="T28" s="14">
        <v>60.130001</v>
      </c>
      <c r="U28" s="14">
        <f t="shared" si="3"/>
        <v>0.98963138543882101</v>
      </c>
      <c r="V28" s="14"/>
      <c r="W28" s="14"/>
      <c r="X28" s="14"/>
      <c r="Y28" s="14"/>
      <c r="Z28" s="14">
        <v>144.23773199999999</v>
      </c>
      <c r="AA28" s="14">
        <f t="shared" si="4"/>
        <v>1.0011027989800194</v>
      </c>
      <c r="AB28" s="14"/>
      <c r="AC28" s="14"/>
      <c r="AD28" s="14"/>
      <c r="AE28" s="14"/>
      <c r="AF28" s="4">
        <v>3465.389893</v>
      </c>
      <c r="AG28" s="14">
        <f t="shared" si="5"/>
        <v>10.899902999999995</v>
      </c>
    </row>
    <row r="29" spans="1:33">
      <c r="A29" s="13">
        <v>44126</v>
      </c>
      <c r="B29" s="14">
        <v>35.150837000000003</v>
      </c>
      <c r="C29" s="14">
        <f t="shared" si="0"/>
        <v>1.00943899186469</v>
      </c>
      <c r="D29" s="14"/>
      <c r="E29" s="14"/>
      <c r="F29" s="14"/>
      <c r="G29" s="14"/>
      <c r="H29" s="14">
        <v>79.209998999999996</v>
      </c>
      <c r="I29" s="14">
        <f t="shared" si="1"/>
        <v>1.0146022671961061</v>
      </c>
      <c r="J29" s="14"/>
      <c r="K29" s="14"/>
      <c r="L29" s="14"/>
      <c r="M29" s="14"/>
      <c r="N29" s="14">
        <v>34.645663999999996</v>
      </c>
      <c r="O29" s="14">
        <f t="shared" si="2"/>
        <v>0.99264502668443433</v>
      </c>
      <c r="P29" s="14"/>
      <c r="Q29" s="14"/>
      <c r="R29" s="14"/>
      <c r="S29" s="14"/>
      <c r="T29" s="14">
        <v>60.759998000000003</v>
      </c>
      <c r="U29" s="14">
        <f t="shared" si="3"/>
        <v>1.0121605699177174</v>
      </c>
      <c r="V29" s="14"/>
      <c r="W29" s="14"/>
      <c r="X29" s="14"/>
      <c r="Y29" s="14"/>
      <c r="Z29" s="14">
        <v>144.07884200000001</v>
      </c>
      <c r="AA29" s="14">
        <f t="shared" si="4"/>
        <v>1.0079900645297928</v>
      </c>
      <c r="AB29" s="14"/>
      <c r="AC29" s="14"/>
      <c r="AD29" s="14"/>
      <c r="AE29" s="14"/>
      <c r="AF29" s="4">
        <v>3453.48999</v>
      </c>
      <c r="AG29" s="14">
        <f t="shared" si="5"/>
        <v>16.929931000000124</v>
      </c>
    </row>
    <row r="30" spans="1:33">
      <c r="A30" s="13">
        <v>44125</v>
      </c>
      <c r="B30" s="14">
        <v>34.822150999999998</v>
      </c>
      <c r="C30" s="14">
        <f t="shared" si="0"/>
        <v>0.9890637944801266</v>
      </c>
      <c r="D30" s="14"/>
      <c r="E30" s="14"/>
      <c r="F30" s="14"/>
      <c r="G30" s="14"/>
      <c r="H30" s="14">
        <v>78.069999999999993</v>
      </c>
      <c r="I30" s="14">
        <f t="shared" si="1"/>
        <v>0.99744478078873555</v>
      </c>
      <c r="J30" s="14"/>
      <c r="K30" s="14"/>
      <c r="L30" s="14"/>
      <c r="M30" s="14"/>
      <c r="N30" s="14">
        <v>34.902369999999998</v>
      </c>
      <c r="O30" s="14">
        <f t="shared" si="2"/>
        <v>0.98085459683107679</v>
      </c>
      <c r="P30" s="14"/>
      <c r="Q30" s="14"/>
      <c r="R30" s="14"/>
      <c r="S30" s="14"/>
      <c r="T30" s="14">
        <v>60.029998999999997</v>
      </c>
      <c r="U30" s="14">
        <f t="shared" si="3"/>
        <v>0.98994063307949587</v>
      </c>
      <c r="V30" s="14"/>
      <c r="W30" s="14"/>
      <c r="X30" s="14"/>
      <c r="Y30" s="14"/>
      <c r="Z30" s="14">
        <v>142.936768</v>
      </c>
      <c r="AA30" s="14">
        <f t="shared" si="4"/>
        <v>0.99571082326750304</v>
      </c>
      <c r="AB30" s="14"/>
      <c r="AC30" s="14"/>
      <c r="AD30" s="14"/>
      <c r="AE30" s="14"/>
      <c r="AF30" s="4">
        <v>3435.5600589999999</v>
      </c>
      <c r="AG30" s="14">
        <f t="shared" si="5"/>
        <v>-8.5600580000000264</v>
      </c>
    </row>
    <row r="31" spans="1:33">
      <c r="A31" s="13">
        <v>44124</v>
      </c>
      <c r="B31" s="14">
        <v>35.207183999999998</v>
      </c>
      <c r="C31" s="14">
        <f t="shared" si="0"/>
        <v>0.99179898894330332</v>
      </c>
      <c r="D31" s="14"/>
      <c r="E31" s="14"/>
      <c r="F31" s="14"/>
      <c r="G31" s="14"/>
      <c r="H31" s="14">
        <v>78.269997000000004</v>
      </c>
      <c r="I31" s="14">
        <f t="shared" si="1"/>
        <v>0.99491545684289961</v>
      </c>
      <c r="J31" s="14"/>
      <c r="K31" s="14"/>
      <c r="L31" s="14"/>
      <c r="M31" s="14"/>
      <c r="N31" s="14">
        <v>35.583632999999999</v>
      </c>
      <c r="O31" s="14">
        <f t="shared" si="2"/>
        <v>0.99613038099384676</v>
      </c>
      <c r="P31" s="14"/>
      <c r="Q31" s="14"/>
      <c r="R31" s="14"/>
      <c r="S31" s="14"/>
      <c r="T31" s="14">
        <v>60.639999000000003</v>
      </c>
      <c r="U31" s="14">
        <f t="shared" si="3"/>
        <v>0.99786077011683394</v>
      </c>
      <c r="V31" s="14"/>
      <c r="W31" s="14"/>
      <c r="X31" s="14"/>
      <c r="Y31" s="14"/>
      <c r="Z31" s="14">
        <v>143.55249000000001</v>
      </c>
      <c r="AA31" s="14">
        <f t="shared" si="4"/>
        <v>1.0015936540350117</v>
      </c>
      <c r="AB31" s="14"/>
      <c r="AC31" s="14"/>
      <c r="AD31" s="14"/>
      <c r="AE31" s="14"/>
      <c r="AF31" s="4">
        <v>3443.1201169999999</v>
      </c>
      <c r="AG31" s="14">
        <f t="shared" si="5"/>
        <v>15.200194999999894</v>
      </c>
    </row>
    <row r="32" spans="1:33">
      <c r="A32" s="13">
        <v>44123</v>
      </c>
      <c r="B32" s="14">
        <v>35.498305999999999</v>
      </c>
      <c r="C32" s="14">
        <f t="shared" si="0"/>
        <v>0.99604743903702353</v>
      </c>
      <c r="D32" s="14"/>
      <c r="E32" s="14"/>
      <c r="F32" s="14"/>
      <c r="G32" s="14"/>
      <c r="H32" s="14">
        <v>78.669998000000007</v>
      </c>
      <c r="I32" s="14">
        <f t="shared" si="1"/>
        <v>0.9854690721415742</v>
      </c>
      <c r="J32" s="14"/>
      <c r="K32" s="14"/>
      <c r="L32" s="14"/>
      <c r="M32" s="14"/>
      <c r="N32" s="14">
        <v>35.721862999999999</v>
      </c>
      <c r="O32" s="14">
        <f t="shared" si="2"/>
        <v>0.98933559055518505</v>
      </c>
      <c r="P32" s="14"/>
      <c r="Q32" s="14"/>
      <c r="R32" s="14"/>
      <c r="S32" s="14"/>
      <c r="T32" s="14">
        <v>60.77</v>
      </c>
      <c r="U32" s="14">
        <f t="shared" si="3"/>
        <v>0.99232524518859433</v>
      </c>
      <c r="V32" s="14"/>
      <c r="W32" s="14"/>
      <c r="X32" s="14"/>
      <c r="Y32" s="14"/>
      <c r="Z32" s="14">
        <v>143.32408100000001</v>
      </c>
      <c r="AA32" s="14">
        <f t="shared" si="4"/>
        <v>0.97447665916432125</v>
      </c>
      <c r="AB32" s="14"/>
      <c r="AC32" s="14"/>
      <c r="AD32" s="14"/>
      <c r="AE32" s="14"/>
      <c r="AF32" s="4">
        <v>3426.919922</v>
      </c>
      <c r="AG32" s="14">
        <f t="shared" si="5"/>
        <v>-57.890136999999868</v>
      </c>
    </row>
    <row r="33" spans="1:33">
      <c r="A33" s="13">
        <v>44120</v>
      </c>
      <c r="B33" s="14">
        <v>35.639172000000002</v>
      </c>
      <c r="C33" s="14">
        <f t="shared" si="0"/>
        <v>1.038303661407719</v>
      </c>
      <c r="D33" s="14"/>
      <c r="E33" s="14"/>
      <c r="F33" s="14"/>
      <c r="G33" s="14"/>
      <c r="H33" s="14">
        <v>79.830001999999993</v>
      </c>
      <c r="I33" s="14">
        <f t="shared" si="1"/>
        <v>1.0097394892420817</v>
      </c>
      <c r="J33" s="14"/>
      <c r="K33" s="14"/>
      <c r="L33" s="14"/>
      <c r="M33" s="14"/>
      <c r="N33" s="14">
        <v>36.106921999999997</v>
      </c>
      <c r="O33" s="14">
        <f t="shared" si="2"/>
        <v>1.0163979428784078</v>
      </c>
      <c r="P33" s="14"/>
      <c r="Q33" s="14"/>
      <c r="R33" s="14"/>
      <c r="S33" s="14"/>
      <c r="T33" s="14">
        <v>61.240001999999997</v>
      </c>
      <c r="U33" s="14">
        <f t="shared" si="3"/>
        <v>1.0135717316640758</v>
      </c>
      <c r="V33" s="14"/>
      <c r="W33" s="14"/>
      <c r="X33" s="14"/>
      <c r="Y33" s="14"/>
      <c r="Z33" s="14">
        <v>147.078003</v>
      </c>
      <c r="AA33" s="14">
        <f t="shared" si="4"/>
        <v>1.0061825654666681</v>
      </c>
      <c r="AB33" s="14"/>
      <c r="AC33" s="14"/>
      <c r="AD33" s="14"/>
      <c r="AE33" s="14"/>
      <c r="AF33" s="4">
        <v>3483.8100589999999</v>
      </c>
      <c r="AG33" s="14">
        <f t="shared" si="5"/>
        <v>-0.53002900000001318</v>
      </c>
    </row>
    <row r="34" spans="1:33">
      <c r="A34" s="13">
        <v>44119</v>
      </c>
      <c r="B34" s="14">
        <v>34.324421000000001</v>
      </c>
      <c r="C34" s="14">
        <f t="shared" si="0"/>
        <v>0.99158973278683138</v>
      </c>
      <c r="D34" s="14"/>
      <c r="E34" s="14"/>
      <c r="F34" s="14"/>
      <c r="G34" s="14"/>
      <c r="H34" s="14">
        <v>79.059997999999993</v>
      </c>
      <c r="I34" s="14">
        <f t="shared" si="1"/>
        <v>0.9819897656939568</v>
      </c>
      <c r="J34" s="14"/>
      <c r="K34" s="14"/>
      <c r="L34" s="14"/>
      <c r="M34" s="14"/>
      <c r="N34" s="14">
        <v>35.524394999999998</v>
      </c>
      <c r="O34" s="14">
        <f t="shared" si="2"/>
        <v>0.96694439197950266</v>
      </c>
      <c r="P34" s="14"/>
      <c r="Q34" s="14"/>
      <c r="R34" s="14"/>
      <c r="S34" s="14"/>
      <c r="T34" s="14">
        <v>60.419998</v>
      </c>
      <c r="U34" s="14">
        <f t="shared" si="3"/>
        <v>0.99049177049180326</v>
      </c>
      <c r="V34" s="14"/>
      <c r="W34" s="14"/>
      <c r="X34" s="14"/>
      <c r="Y34" s="14"/>
      <c r="Z34" s="14">
        <v>146.174271</v>
      </c>
      <c r="AA34" s="14">
        <f t="shared" si="4"/>
        <v>0.99385542377808878</v>
      </c>
      <c r="AB34" s="14"/>
      <c r="AC34" s="14"/>
      <c r="AD34" s="14"/>
      <c r="AE34" s="14"/>
      <c r="AF34" s="4">
        <v>3483.3400879999999</v>
      </c>
      <c r="AG34" s="14">
        <f t="shared" si="5"/>
        <v>-6.329834000000119</v>
      </c>
    </row>
    <row r="35" spans="1:33">
      <c r="A35" s="13">
        <v>44118</v>
      </c>
      <c r="B35" s="14">
        <v>34.615546999999999</v>
      </c>
      <c r="C35" s="14">
        <f t="shared" si="0"/>
        <v>0.99891599920134144</v>
      </c>
      <c r="D35" s="14"/>
      <c r="E35" s="14"/>
      <c r="F35" s="14"/>
      <c r="G35" s="14"/>
      <c r="H35" s="14">
        <v>80.510002</v>
      </c>
      <c r="I35" s="14">
        <f t="shared" si="1"/>
        <v>0.99752202945758928</v>
      </c>
      <c r="J35" s="14"/>
      <c r="K35" s="14"/>
      <c r="L35" s="14"/>
      <c r="M35" s="14"/>
      <c r="N35" s="14">
        <v>36.738818999999999</v>
      </c>
      <c r="O35" s="14">
        <f t="shared" si="2"/>
        <v>1.0005378404191609</v>
      </c>
      <c r="P35" s="14"/>
      <c r="Q35" s="14"/>
      <c r="R35" s="14"/>
      <c r="S35" s="14"/>
      <c r="T35" s="14">
        <v>61</v>
      </c>
      <c r="U35" s="14">
        <f t="shared" si="3"/>
        <v>0.99787336826642614</v>
      </c>
      <c r="V35" s="14"/>
      <c r="W35" s="14"/>
      <c r="X35" s="14"/>
      <c r="Y35" s="14"/>
      <c r="Z35" s="14">
        <v>147.078003</v>
      </c>
      <c r="AA35" s="14">
        <f t="shared" si="4"/>
        <v>0.9982475860972575</v>
      </c>
      <c r="AB35" s="14"/>
      <c r="AC35" s="14"/>
      <c r="AD35" s="14"/>
      <c r="AE35" s="14"/>
      <c r="AF35" s="4">
        <v>3488.669922</v>
      </c>
      <c r="AG35" s="14">
        <f t="shared" si="5"/>
        <v>-24.260009999999966</v>
      </c>
    </row>
    <row r="36" spans="1:33">
      <c r="A36" s="13">
        <v>44117</v>
      </c>
      <c r="B36" s="14">
        <v>34.653111000000003</v>
      </c>
      <c r="C36" s="14">
        <f t="shared" si="0"/>
        <v>1.0021727989894149</v>
      </c>
      <c r="D36" s="14"/>
      <c r="E36" s="14"/>
      <c r="F36" s="14"/>
      <c r="G36" s="14"/>
      <c r="H36" s="14">
        <v>80.709998999999996</v>
      </c>
      <c r="I36" s="14">
        <f t="shared" si="1"/>
        <v>1.0043553757546617</v>
      </c>
      <c r="J36" s="14"/>
      <c r="K36" s="14"/>
      <c r="L36" s="14"/>
      <c r="M36" s="14"/>
      <c r="N36" s="14">
        <v>36.719070000000002</v>
      </c>
      <c r="O36" s="14">
        <f t="shared" si="2"/>
        <v>0.99014898155663289</v>
      </c>
      <c r="P36" s="14"/>
      <c r="Q36" s="14"/>
      <c r="R36" s="14"/>
      <c r="S36" s="14"/>
      <c r="T36" s="14">
        <v>61.130001</v>
      </c>
      <c r="U36" s="14">
        <f t="shared" si="3"/>
        <v>0.98867861915967592</v>
      </c>
      <c r="V36" s="14"/>
      <c r="W36" s="14"/>
      <c r="X36" s="14"/>
      <c r="Y36" s="14"/>
      <c r="Z36" s="14">
        <v>147.336197</v>
      </c>
      <c r="AA36" s="14">
        <f t="shared" si="4"/>
        <v>0.97708118474980554</v>
      </c>
      <c r="AB36" s="14"/>
      <c r="AC36" s="14"/>
      <c r="AD36" s="14"/>
      <c r="AE36" s="14"/>
      <c r="AF36" s="4">
        <v>3511.929932</v>
      </c>
      <c r="AG36" s="14">
        <f t="shared" si="5"/>
        <v>-23.290038999999979</v>
      </c>
    </row>
    <row r="37" spans="1:33">
      <c r="A37" s="13">
        <v>44116</v>
      </c>
      <c r="B37" s="14">
        <v>34.577979999999997</v>
      </c>
      <c r="C37" s="14">
        <f t="shared" si="0"/>
        <v>1.0008153735379548</v>
      </c>
      <c r="D37" s="14"/>
      <c r="E37" s="14"/>
      <c r="F37" s="14"/>
      <c r="G37" s="14"/>
      <c r="H37" s="14">
        <v>80.360000999999997</v>
      </c>
      <c r="I37" s="14">
        <f t="shared" si="1"/>
        <v>1</v>
      </c>
      <c r="J37" s="14"/>
      <c r="K37" s="14"/>
      <c r="L37" s="14"/>
      <c r="M37" s="14"/>
      <c r="N37" s="14">
        <v>37.084389000000002</v>
      </c>
      <c r="O37" s="14">
        <f t="shared" si="2"/>
        <v>0.99973386718770318</v>
      </c>
      <c r="P37" s="14"/>
      <c r="Q37" s="14"/>
      <c r="R37" s="14"/>
      <c r="S37" s="14"/>
      <c r="T37" s="14">
        <v>61.830002</v>
      </c>
      <c r="U37" s="14">
        <f t="shared" si="3"/>
        <v>1.0001617923002264</v>
      </c>
      <c r="V37" s="14"/>
      <c r="W37" s="14"/>
      <c r="X37" s="14"/>
      <c r="Y37" s="14"/>
      <c r="Z37" s="14">
        <v>150.79217499999999</v>
      </c>
      <c r="AA37" s="14">
        <f t="shared" si="4"/>
        <v>1.0057626453602535</v>
      </c>
      <c r="AB37" s="14"/>
      <c r="AC37" s="14"/>
      <c r="AD37" s="14"/>
      <c r="AE37" s="14"/>
      <c r="AF37" s="4">
        <v>3534.219971</v>
      </c>
      <c r="AG37" s="14">
        <f t="shared" si="5"/>
        <v>56.080077999999958</v>
      </c>
    </row>
    <row r="38" spans="1:33">
      <c r="A38" s="13">
        <v>44113</v>
      </c>
      <c r="B38" s="14">
        <v>34.549809000000003</v>
      </c>
      <c r="C38" s="14">
        <f t="shared" si="0"/>
        <v>0.99728926331494627</v>
      </c>
      <c r="D38" s="14"/>
      <c r="E38" s="14"/>
      <c r="F38" s="14"/>
      <c r="G38" s="14"/>
      <c r="H38" s="14">
        <v>80.360000999999997</v>
      </c>
      <c r="I38" s="14">
        <f t="shared" si="1"/>
        <v>0.99850892152675497</v>
      </c>
      <c r="J38" s="14"/>
      <c r="K38" s="14"/>
      <c r="L38" s="14"/>
      <c r="M38" s="14"/>
      <c r="N38" s="14">
        <v>37.094261000000003</v>
      </c>
      <c r="O38" s="14">
        <f t="shared" si="2"/>
        <v>1.0110333615494349</v>
      </c>
      <c r="P38" s="14"/>
      <c r="Q38" s="14"/>
      <c r="R38" s="14"/>
      <c r="S38" s="14"/>
      <c r="T38" s="14">
        <v>61.82</v>
      </c>
      <c r="U38" s="14">
        <f t="shared" si="3"/>
        <v>1.0032457157294015</v>
      </c>
      <c r="V38" s="14"/>
      <c r="W38" s="14"/>
      <c r="X38" s="14"/>
      <c r="Y38" s="14"/>
      <c r="Z38" s="14">
        <v>149.928192</v>
      </c>
      <c r="AA38" s="14">
        <f t="shared" si="4"/>
        <v>1.0139701244400423</v>
      </c>
      <c r="AB38" s="14"/>
      <c r="AC38" s="14"/>
      <c r="AD38" s="14"/>
      <c r="AE38" s="14"/>
      <c r="AF38" s="4">
        <v>3477.139893</v>
      </c>
      <c r="AG38" s="14">
        <f t="shared" si="5"/>
        <v>29.309815000000071</v>
      </c>
    </row>
    <row r="39" spans="1:33">
      <c r="A39" s="13">
        <v>44112</v>
      </c>
      <c r="B39" s="14">
        <v>34.643718999999997</v>
      </c>
      <c r="C39" s="14">
        <f t="shared" si="0"/>
        <v>1.0115164139169015</v>
      </c>
      <c r="D39" s="14"/>
      <c r="E39" s="14"/>
      <c r="F39" s="14"/>
      <c r="G39" s="14"/>
      <c r="H39" s="14">
        <v>80.480002999999996</v>
      </c>
      <c r="I39" s="14">
        <f t="shared" si="1"/>
        <v>1.0054972762931373</v>
      </c>
      <c r="J39" s="14"/>
      <c r="K39" s="14"/>
      <c r="L39" s="14"/>
      <c r="M39" s="14"/>
      <c r="N39" s="14">
        <v>36.689453</v>
      </c>
      <c r="O39" s="14">
        <f t="shared" si="2"/>
        <v>1.0155780199066777</v>
      </c>
      <c r="P39" s="14"/>
      <c r="Q39" s="14"/>
      <c r="R39" s="14"/>
      <c r="S39" s="14"/>
      <c r="T39" s="14">
        <v>61.619999</v>
      </c>
      <c r="U39" s="14">
        <f t="shared" si="3"/>
        <v>1.0198609903959281</v>
      </c>
      <c r="V39" s="14"/>
      <c r="W39" s="14"/>
      <c r="X39" s="14"/>
      <c r="Y39" s="14"/>
      <c r="Z39" s="14">
        <v>147.86253400000001</v>
      </c>
      <c r="AA39" s="14">
        <f t="shared" si="4"/>
        <v>1.0068298061619598</v>
      </c>
      <c r="AB39" s="14"/>
      <c r="AC39" s="14"/>
      <c r="AD39" s="14"/>
      <c r="AE39" s="14"/>
      <c r="AF39" s="4">
        <v>3446.830078</v>
      </c>
      <c r="AG39" s="14">
        <f t="shared" si="5"/>
        <v>26.390136999999868</v>
      </c>
    </row>
    <row r="40" spans="1:33">
      <c r="A40" s="13">
        <v>44111</v>
      </c>
      <c r="B40" s="14">
        <v>34.249290000000002</v>
      </c>
      <c r="C40" s="14">
        <f t="shared" si="0"/>
        <v>1.0082940900082316</v>
      </c>
      <c r="D40" s="14"/>
      <c r="E40" s="14"/>
      <c r="F40" s="14"/>
      <c r="G40" s="14"/>
      <c r="H40" s="14">
        <v>80.040001000000004</v>
      </c>
      <c r="I40" s="14">
        <f t="shared" si="1"/>
        <v>1.0051488636876378</v>
      </c>
      <c r="J40" s="14"/>
      <c r="K40" s="14"/>
      <c r="L40" s="14"/>
      <c r="M40" s="14"/>
      <c r="N40" s="14">
        <v>36.126671000000002</v>
      </c>
      <c r="O40" s="14">
        <f t="shared" si="2"/>
        <v>0.99402339606851042</v>
      </c>
      <c r="P40" s="14"/>
      <c r="Q40" s="14"/>
      <c r="R40" s="14"/>
      <c r="S40" s="14"/>
      <c r="T40" s="14">
        <v>60.419998</v>
      </c>
      <c r="U40" s="14">
        <f t="shared" si="3"/>
        <v>1.0464148927462802</v>
      </c>
      <c r="V40" s="14"/>
      <c r="W40" s="14"/>
      <c r="X40" s="14"/>
      <c r="Y40" s="14"/>
      <c r="Z40" s="14">
        <v>146.859512</v>
      </c>
      <c r="AA40" s="14">
        <f t="shared" si="4"/>
        <v>1.0110761954606107</v>
      </c>
      <c r="AB40" s="14"/>
      <c r="AC40" s="14"/>
      <c r="AD40" s="14"/>
      <c r="AE40" s="14"/>
      <c r="AF40" s="4">
        <v>3419.4399410000001</v>
      </c>
      <c r="AG40" s="14">
        <f t="shared" si="5"/>
        <v>57.469970000000103</v>
      </c>
    </row>
    <row r="41" spans="1:33">
      <c r="A41" s="13">
        <v>44110</v>
      </c>
      <c r="B41" s="14">
        <v>33.967559999999999</v>
      </c>
      <c r="C41" s="14">
        <f t="shared" si="0"/>
        <v>0.98421774465471534</v>
      </c>
      <c r="D41" s="14"/>
      <c r="E41" s="14"/>
      <c r="F41" s="14"/>
      <c r="G41" s="14"/>
      <c r="H41" s="14">
        <v>79.629997000000003</v>
      </c>
      <c r="I41" s="14">
        <f t="shared" si="1"/>
        <v>0.98018216347075737</v>
      </c>
      <c r="J41" s="14"/>
      <c r="K41" s="14"/>
      <c r="L41" s="14"/>
      <c r="M41" s="14"/>
      <c r="N41" s="14">
        <v>36.343884000000003</v>
      </c>
      <c r="O41" s="14">
        <f t="shared" si="2"/>
        <v>0.97665170458567174</v>
      </c>
      <c r="P41" s="14"/>
      <c r="Q41" s="14"/>
      <c r="R41" s="14"/>
      <c r="S41" s="14"/>
      <c r="T41" s="14">
        <v>57.740001999999997</v>
      </c>
      <c r="U41" s="14">
        <f t="shared" si="3"/>
        <v>0.97533785514631999</v>
      </c>
      <c r="V41" s="14"/>
      <c r="W41" s="14"/>
      <c r="X41" s="14"/>
      <c r="Y41" s="14"/>
      <c r="Z41" s="14">
        <v>145.250687</v>
      </c>
      <c r="AA41" s="14">
        <f t="shared" si="4"/>
        <v>0.98670984547402107</v>
      </c>
      <c r="AB41" s="14"/>
      <c r="AC41" s="14"/>
      <c r="AD41" s="14"/>
      <c r="AE41" s="14"/>
      <c r="AF41" s="4">
        <v>3360.969971</v>
      </c>
      <c r="AG41" s="14">
        <f t="shared" si="5"/>
        <v>-48.630126999999902</v>
      </c>
    </row>
    <row r="42" spans="1:33">
      <c r="A42" s="13">
        <v>44109</v>
      </c>
      <c r="B42" s="14">
        <v>34.512241000000003</v>
      </c>
      <c r="C42" s="14">
        <f t="shared" si="0"/>
        <v>1.0101703883754882</v>
      </c>
      <c r="D42" s="14"/>
      <c r="E42" s="14"/>
      <c r="F42" s="14"/>
      <c r="G42" s="14"/>
      <c r="H42" s="14">
        <v>81.239998</v>
      </c>
      <c r="I42" s="14">
        <f t="shared" si="1"/>
        <v>1.0054454824710835</v>
      </c>
      <c r="J42" s="14"/>
      <c r="K42" s="14"/>
      <c r="L42" s="14"/>
      <c r="M42" s="14"/>
      <c r="N42" s="14">
        <v>37.212738000000002</v>
      </c>
      <c r="O42" s="14">
        <f t="shared" si="2"/>
        <v>1.012083678284964</v>
      </c>
      <c r="P42" s="14"/>
      <c r="Q42" s="14"/>
      <c r="R42" s="14"/>
      <c r="S42" s="14"/>
      <c r="T42" s="14">
        <v>59.200001</v>
      </c>
      <c r="U42" s="14">
        <f t="shared" si="3"/>
        <v>1.0081743867817712</v>
      </c>
      <c r="V42" s="14"/>
      <c r="W42" s="14"/>
      <c r="X42" s="14"/>
      <c r="Y42" s="14"/>
      <c r="Z42" s="14">
        <v>147.20709199999999</v>
      </c>
      <c r="AA42" s="14">
        <f t="shared" si="4"/>
        <v>1.0136076956384639</v>
      </c>
      <c r="AB42" s="14"/>
      <c r="AC42" s="14"/>
      <c r="AD42" s="14"/>
      <c r="AE42" s="14"/>
      <c r="AF42" s="4">
        <v>3408.6000979999999</v>
      </c>
      <c r="AG42" s="14">
        <f t="shared" si="5"/>
        <v>59.180175999999847</v>
      </c>
    </row>
    <row r="43" spans="1:33">
      <c r="A43" s="13">
        <v>44106</v>
      </c>
      <c r="B43" s="14">
        <v>34.164771999999999</v>
      </c>
      <c r="C43" s="14">
        <f t="shared" si="0"/>
        <v>1.0002748614976777</v>
      </c>
      <c r="D43" s="14"/>
      <c r="E43" s="14"/>
      <c r="F43" s="14"/>
      <c r="G43" s="14"/>
      <c r="H43" s="14">
        <v>80.800003000000004</v>
      </c>
      <c r="I43" s="14">
        <f t="shared" si="1"/>
        <v>0.98971097488621973</v>
      </c>
      <c r="J43" s="14"/>
      <c r="K43" s="14"/>
      <c r="L43" s="14"/>
      <c r="M43" s="14"/>
      <c r="N43" s="14">
        <v>36.768439999999998</v>
      </c>
      <c r="O43" s="14">
        <f t="shared" si="2"/>
        <v>1.0026925769567159</v>
      </c>
      <c r="P43" s="14"/>
      <c r="Q43" s="14"/>
      <c r="R43" s="14"/>
      <c r="S43" s="14"/>
      <c r="T43" s="14">
        <v>58.720001000000003</v>
      </c>
      <c r="U43" s="14">
        <f t="shared" si="3"/>
        <v>0.98161151788699441</v>
      </c>
      <c r="V43" s="14"/>
      <c r="W43" s="14"/>
      <c r="X43" s="14"/>
      <c r="Y43" s="14"/>
      <c r="Z43" s="14">
        <v>145.23083500000001</v>
      </c>
      <c r="AA43" s="14">
        <f t="shared" si="4"/>
        <v>0.99266896007899097</v>
      </c>
      <c r="AB43" s="14"/>
      <c r="AC43" s="14"/>
      <c r="AD43" s="14"/>
      <c r="AE43" s="14"/>
      <c r="AF43" s="4">
        <v>3348.419922</v>
      </c>
      <c r="AG43" s="14">
        <f t="shared" si="5"/>
        <v>-33.380126999999902</v>
      </c>
    </row>
    <row r="44" spans="1:33">
      <c r="A44" s="13">
        <v>44105</v>
      </c>
      <c r="B44" s="14">
        <v>34.155383999999998</v>
      </c>
      <c r="C44" s="14">
        <f t="shared" si="0"/>
        <v>0.99100828584448708</v>
      </c>
      <c r="D44" s="14"/>
      <c r="E44" s="14"/>
      <c r="F44" s="14"/>
      <c r="G44" s="14"/>
      <c r="H44" s="14">
        <v>81.639999000000003</v>
      </c>
      <c r="I44" s="14">
        <f t="shared" si="1"/>
        <v>0.98420737736735553</v>
      </c>
      <c r="J44" s="14"/>
      <c r="K44" s="14"/>
      <c r="L44" s="14"/>
      <c r="M44" s="14"/>
      <c r="N44" s="14">
        <v>36.669704000000003</v>
      </c>
      <c r="O44" s="14">
        <f t="shared" si="2"/>
        <v>0.98671627536919959</v>
      </c>
      <c r="P44" s="14"/>
      <c r="Q44" s="14"/>
      <c r="R44" s="14"/>
      <c r="S44" s="14"/>
      <c r="T44" s="14">
        <v>59.82</v>
      </c>
      <c r="U44" s="14">
        <f t="shared" si="3"/>
        <v>0.99966577540106949</v>
      </c>
      <c r="V44" s="14"/>
      <c r="W44" s="14"/>
      <c r="X44" s="14"/>
      <c r="Y44" s="14"/>
      <c r="Z44" s="14">
        <v>146.303391</v>
      </c>
      <c r="AA44" s="14">
        <f t="shared" si="4"/>
        <v>0.98952183564693807</v>
      </c>
      <c r="AB44" s="14"/>
      <c r="AC44" s="14"/>
      <c r="AD44" s="14"/>
      <c r="AE44" s="14"/>
      <c r="AF44" s="4">
        <v>3380.8000489999999</v>
      </c>
      <c r="AG44" s="14">
        <f t="shared" si="5"/>
        <v>16.800048999999944</v>
      </c>
    </row>
    <row r="45" spans="1:33">
      <c r="A45" s="13">
        <v>44104</v>
      </c>
      <c r="B45" s="14">
        <v>34.465285999999999</v>
      </c>
      <c r="C45" s="14">
        <f t="shared" si="0"/>
        <v>1.0146529806674369</v>
      </c>
      <c r="D45" s="14"/>
      <c r="E45" s="14"/>
      <c r="F45" s="14"/>
      <c r="G45" s="14"/>
      <c r="H45" s="14">
        <v>82.949996999999996</v>
      </c>
      <c r="I45" s="14">
        <f t="shared" si="1"/>
        <v>1.012820451457376</v>
      </c>
      <c r="J45" s="14"/>
      <c r="K45" s="14"/>
      <c r="L45" s="14"/>
      <c r="M45" s="14"/>
      <c r="N45" s="14">
        <v>37.163372000000003</v>
      </c>
      <c r="O45" s="14">
        <f t="shared" si="2"/>
        <v>1.0056104508189625</v>
      </c>
      <c r="P45" s="14"/>
      <c r="Q45" s="14"/>
      <c r="R45" s="14"/>
      <c r="S45" s="14"/>
      <c r="T45" s="14">
        <v>59.84</v>
      </c>
      <c r="U45" s="14">
        <f t="shared" si="3"/>
        <v>1.0065108502424718</v>
      </c>
      <c r="V45" s="14"/>
      <c r="W45" s="14"/>
      <c r="X45" s="14"/>
      <c r="Y45" s="14"/>
      <c r="Z45" s="14">
        <v>147.85261499999999</v>
      </c>
      <c r="AA45" s="14">
        <f t="shared" si="4"/>
        <v>1.0123759590919976</v>
      </c>
      <c r="AB45" s="14"/>
      <c r="AC45" s="14"/>
      <c r="AD45" s="14"/>
      <c r="AE45" s="14"/>
      <c r="AF45" s="4">
        <v>3363</v>
      </c>
      <c r="AG45" s="14">
        <f t="shared" si="5"/>
        <v>26.530029000000013</v>
      </c>
    </row>
    <row r="46" spans="1:33">
      <c r="A46" s="13">
        <v>44103</v>
      </c>
      <c r="B46" s="14">
        <v>33.967559999999999</v>
      </c>
      <c r="C46" s="14">
        <f t="shared" si="0"/>
        <v>0.99395438027394034</v>
      </c>
      <c r="D46" s="14"/>
      <c r="E46" s="14"/>
      <c r="F46" s="14"/>
      <c r="G46" s="14"/>
      <c r="H46" s="14">
        <v>81.900002000000001</v>
      </c>
      <c r="I46" s="14">
        <f t="shared" si="1"/>
        <v>0.98960850677601486</v>
      </c>
      <c r="J46" s="14"/>
      <c r="K46" s="14"/>
      <c r="L46" s="14"/>
      <c r="M46" s="14"/>
      <c r="N46" s="14">
        <v>36.956032</v>
      </c>
      <c r="O46" s="14">
        <f t="shared" si="2"/>
        <v>0.98864231379553702</v>
      </c>
      <c r="P46" s="14"/>
      <c r="Q46" s="14"/>
      <c r="R46" s="14"/>
      <c r="S46" s="14"/>
      <c r="T46" s="14">
        <v>59.452911</v>
      </c>
      <c r="U46" s="14">
        <f t="shared" si="3"/>
        <v>1.0031820659469892</v>
      </c>
      <c r="V46" s="14"/>
      <c r="W46" s="14"/>
      <c r="X46" s="14"/>
      <c r="Y46" s="14"/>
      <c r="Z46" s="14">
        <v>146.04516599999999</v>
      </c>
      <c r="AA46" s="14">
        <f t="shared" si="4"/>
        <v>0.99966003588915431</v>
      </c>
      <c r="AB46" s="14"/>
      <c r="AC46" s="14"/>
      <c r="AD46" s="14"/>
      <c r="AE46" s="14"/>
      <c r="AF46" s="4">
        <v>3335.469971</v>
      </c>
      <c r="AG46" s="14">
        <f t="shared" si="5"/>
        <v>-17.130126999999902</v>
      </c>
    </row>
    <row r="47" spans="1:33">
      <c r="A47" s="13">
        <v>44102</v>
      </c>
      <c r="B47" s="14">
        <v>34.174163999999998</v>
      </c>
      <c r="C47" s="14">
        <f t="shared" si="0"/>
        <v>1.0094312576004574</v>
      </c>
      <c r="D47" s="14"/>
      <c r="E47" s="14"/>
      <c r="F47" s="14"/>
      <c r="G47" s="14"/>
      <c r="H47" s="14">
        <v>82.760002</v>
      </c>
      <c r="I47" s="14">
        <f t="shared" si="1"/>
        <v>0.99795010249608096</v>
      </c>
      <c r="J47" s="14"/>
      <c r="K47" s="14"/>
      <c r="L47" s="14"/>
      <c r="M47" s="14"/>
      <c r="N47" s="14">
        <v>37.380589000000001</v>
      </c>
      <c r="O47" s="14">
        <f t="shared" si="2"/>
        <v>1.0015873757607778</v>
      </c>
      <c r="P47" s="14"/>
      <c r="Q47" s="14"/>
      <c r="R47" s="14"/>
      <c r="S47" s="14"/>
      <c r="T47" s="14">
        <v>59.264327999999999</v>
      </c>
      <c r="U47" s="14">
        <f t="shared" si="3"/>
        <v>1.0036980846669452</v>
      </c>
      <c r="V47" s="14"/>
      <c r="W47" s="14"/>
      <c r="X47" s="14"/>
      <c r="Y47" s="14"/>
      <c r="Z47" s="14">
        <v>146.09483299999999</v>
      </c>
      <c r="AA47" s="14">
        <f t="shared" si="4"/>
        <v>1.0099547453067779</v>
      </c>
      <c r="AB47" s="14"/>
      <c r="AC47" s="14"/>
      <c r="AD47" s="14"/>
      <c r="AE47" s="14"/>
      <c r="AF47" s="4">
        <v>3351.6000979999999</v>
      </c>
      <c r="AG47" s="14">
        <f t="shared" si="5"/>
        <v>52.140136999999868</v>
      </c>
    </row>
    <row r="48" spans="1:33">
      <c r="A48" s="13">
        <v>44099</v>
      </c>
      <c r="B48" s="14">
        <v>33.854869999999998</v>
      </c>
      <c r="C48" s="14">
        <f t="shared" si="0"/>
        <v>1.0081096636950519</v>
      </c>
      <c r="D48" s="14"/>
      <c r="E48" s="14"/>
      <c r="F48" s="14"/>
      <c r="G48" s="14"/>
      <c r="H48" s="14">
        <v>82.93</v>
      </c>
      <c r="I48" s="14">
        <f t="shared" si="1"/>
        <v>0.99735415520495119</v>
      </c>
      <c r="J48" s="14"/>
      <c r="K48" s="14"/>
      <c r="L48" s="14"/>
      <c r="M48" s="14"/>
      <c r="N48" s="14">
        <v>37.321345999999998</v>
      </c>
      <c r="O48" s="14">
        <f t="shared" si="2"/>
        <v>1.011235910607585</v>
      </c>
      <c r="P48" s="14"/>
      <c r="Q48" s="14"/>
      <c r="R48" s="14"/>
      <c r="S48" s="14"/>
      <c r="T48" s="14">
        <v>59.045971000000002</v>
      </c>
      <c r="U48" s="14">
        <f t="shared" si="3"/>
        <v>1.021287523072641</v>
      </c>
      <c r="V48" s="14"/>
      <c r="W48" s="14"/>
      <c r="X48" s="14"/>
      <c r="Y48" s="14"/>
      <c r="Z48" s="14">
        <v>144.654831</v>
      </c>
      <c r="AA48" s="14">
        <f t="shared" si="4"/>
        <v>1.0068431727813045</v>
      </c>
      <c r="AB48" s="14"/>
      <c r="AC48" s="14"/>
      <c r="AD48" s="14"/>
      <c r="AE48" s="14"/>
      <c r="AF48" s="4">
        <v>3298.459961</v>
      </c>
      <c r="AG48" s="14">
        <f t="shared" si="5"/>
        <v>50.869873000000098</v>
      </c>
    </row>
    <row r="49" spans="1:33">
      <c r="A49" s="13">
        <v>44098</v>
      </c>
      <c r="B49" s="14">
        <v>33.582526999999999</v>
      </c>
      <c r="C49" s="14">
        <f t="shared" si="0"/>
        <v>0.99333339466020254</v>
      </c>
      <c r="D49" s="14"/>
      <c r="E49" s="14"/>
      <c r="F49" s="14"/>
      <c r="G49" s="14"/>
      <c r="H49" s="14">
        <v>83.150002000000001</v>
      </c>
      <c r="I49" s="14">
        <f t="shared" si="1"/>
        <v>1.0062931746203501</v>
      </c>
      <c r="J49" s="14"/>
      <c r="K49" s="14"/>
      <c r="L49" s="14"/>
      <c r="M49" s="14"/>
      <c r="N49" s="14">
        <v>36.906666000000001</v>
      </c>
      <c r="O49" s="14">
        <f t="shared" si="2"/>
        <v>0.98915057603996037</v>
      </c>
      <c r="P49" s="14"/>
      <c r="Q49" s="14"/>
      <c r="R49" s="14"/>
      <c r="S49" s="14"/>
      <c r="T49" s="14">
        <v>57.815227999999998</v>
      </c>
      <c r="U49" s="14">
        <f t="shared" si="3"/>
        <v>0.98745547928114275</v>
      </c>
      <c r="V49" s="14"/>
      <c r="W49" s="14"/>
      <c r="X49" s="14"/>
      <c r="Y49" s="14"/>
      <c r="Z49" s="14">
        <v>143.671661</v>
      </c>
      <c r="AA49" s="14">
        <f t="shared" si="4"/>
        <v>1.0015923230631141</v>
      </c>
      <c r="AB49" s="14"/>
      <c r="AC49" s="14"/>
      <c r="AD49" s="14"/>
      <c r="AE49" s="14"/>
      <c r="AF49" s="4">
        <v>3246.5900879999999</v>
      </c>
      <c r="AG49" s="14">
        <f t="shared" si="5"/>
        <v>8.670165999999881</v>
      </c>
    </row>
    <row r="50" spans="1:33">
      <c r="A50" s="13">
        <v>44097</v>
      </c>
      <c r="B50" s="14">
        <v>33.807910999999997</v>
      </c>
      <c r="C50" s="14">
        <f t="shared" si="0"/>
        <v>0.99310351127992647</v>
      </c>
      <c r="D50" s="14"/>
      <c r="E50" s="14"/>
      <c r="F50" s="14"/>
      <c r="G50" s="14"/>
      <c r="H50" s="14">
        <v>82.629997000000003</v>
      </c>
      <c r="I50" s="14">
        <f t="shared" si="1"/>
        <v>0.99626229813691103</v>
      </c>
      <c r="J50" s="14"/>
      <c r="K50" s="14"/>
      <c r="L50" s="14"/>
      <c r="M50" s="14"/>
      <c r="N50" s="14">
        <v>37.311473999999997</v>
      </c>
      <c r="O50" s="14">
        <f t="shared" si="2"/>
        <v>0.99447370591191919</v>
      </c>
      <c r="P50" s="14"/>
      <c r="Q50" s="14"/>
      <c r="R50" s="14"/>
      <c r="S50" s="14"/>
      <c r="T50" s="14">
        <v>58.549706</v>
      </c>
      <c r="U50" s="14">
        <f t="shared" si="3"/>
        <v>1.0039142909057135</v>
      </c>
      <c r="V50" s="14"/>
      <c r="W50" s="14"/>
      <c r="X50" s="14"/>
      <c r="Y50" s="14"/>
      <c r="Z50" s="14">
        <v>143.443253</v>
      </c>
      <c r="AA50" s="14">
        <f t="shared" si="4"/>
        <v>1.0015948695932664</v>
      </c>
      <c r="AB50" s="14"/>
      <c r="AC50" s="14"/>
      <c r="AD50" s="14"/>
      <c r="AE50" s="14"/>
      <c r="AF50" s="4">
        <v>3236.919922</v>
      </c>
      <c r="AG50" s="14">
        <f t="shared" si="5"/>
        <v>-79.65014599999995</v>
      </c>
    </row>
    <row r="51" spans="1:33">
      <c r="A51" s="13">
        <v>44096</v>
      </c>
      <c r="B51" s="14">
        <v>34.042686000000003</v>
      </c>
      <c r="C51" s="14">
        <f t="shared" si="0"/>
        <v>1.0063852530194053</v>
      </c>
      <c r="D51" s="14"/>
      <c r="E51" s="14"/>
      <c r="F51" s="14"/>
      <c r="G51" s="14"/>
      <c r="H51" s="14">
        <v>82.940002000000007</v>
      </c>
      <c r="I51" s="14">
        <f t="shared" si="1"/>
        <v>0.99771448325686818</v>
      </c>
      <c r="J51" s="14"/>
      <c r="K51" s="14"/>
      <c r="L51" s="14"/>
      <c r="M51" s="14"/>
      <c r="N51" s="14">
        <v>37.518813999999999</v>
      </c>
      <c r="O51" s="14">
        <f t="shared" si="2"/>
        <v>0.99450407799321383</v>
      </c>
      <c r="P51" s="14"/>
      <c r="Q51" s="14"/>
      <c r="R51" s="14"/>
      <c r="S51" s="14"/>
      <c r="T51" s="14">
        <v>58.321418999999999</v>
      </c>
      <c r="U51" s="14">
        <f t="shared" si="3"/>
        <v>1.0171368920980397</v>
      </c>
      <c r="V51" s="14"/>
      <c r="W51" s="14"/>
      <c r="X51" s="14"/>
      <c r="Y51" s="14"/>
      <c r="Z51" s="14">
        <v>143.214844</v>
      </c>
      <c r="AA51" s="14">
        <f t="shared" si="4"/>
        <v>0.99386625316677879</v>
      </c>
      <c r="AB51" s="14"/>
      <c r="AC51" s="14"/>
      <c r="AD51" s="14"/>
      <c r="AE51" s="14"/>
      <c r="AF51" s="4">
        <v>3315.570068</v>
      </c>
      <c r="AG51" s="14">
        <f t="shared" si="5"/>
        <v>33.510009000000082</v>
      </c>
    </row>
    <row r="52" spans="1:33">
      <c r="A52" s="13">
        <v>44095</v>
      </c>
      <c r="B52" s="14">
        <v>33.826694000000003</v>
      </c>
      <c r="C52" s="14">
        <f t="shared" si="0"/>
        <v>0.98334704862982503</v>
      </c>
      <c r="D52" s="14"/>
      <c r="E52" s="14"/>
      <c r="F52" s="14"/>
      <c r="G52" s="14"/>
      <c r="H52" s="14">
        <v>83.129997000000003</v>
      </c>
      <c r="I52" s="14">
        <f t="shared" si="1"/>
        <v>0.96876819645188672</v>
      </c>
      <c r="J52" s="14"/>
      <c r="K52" s="14"/>
      <c r="L52" s="14"/>
      <c r="M52" s="14"/>
      <c r="N52" s="14">
        <v>37.726154000000001</v>
      </c>
      <c r="O52" s="14">
        <f t="shared" si="2"/>
        <v>0.97325519771387359</v>
      </c>
      <c r="P52" s="14"/>
      <c r="Q52" s="14"/>
      <c r="R52" s="14"/>
      <c r="S52" s="14"/>
      <c r="T52" s="14">
        <v>57.338810000000002</v>
      </c>
      <c r="U52" s="14">
        <f t="shared" si="3"/>
        <v>0.97469208933070117</v>
      </c>
      <c r="V52" s="14"/>
      <c r="W52" s="14"/>
      <c r="X52" s="14"/>
      <c r="Y52" s="14"/>
      <c r="Z52" s="14">
        <v>144.09870900000001</v>
      </c>
      <c r="AA52" s="14">
        <f t="shared" si="4"/>
        <v>0.97265066108978027</v>
      </c>
      <c r="AB52" s="14"/>
      <c r="AC52" s="14"/>
      <c r="AD52" s="14"/>
      <c r="AE52" s="14"/>
      <c r="AF52" s="4">
        <v>3281.0600589999999</v>
      </c>
      <c r="AG52" s="14">
        <f t="shared" si="5"/>
        <v>-39.409912000000077</v>
      </c>
    </row>
    <row r="53" spans="1:33">
      <c r="A53" s="13">
        <v>44092</v>
      </c>
      <c r="B53" s="14">
        <v>34.399548000000003</v>
      </c>
      <c r="C53" s="14">
        <f t="shared" si="0"/>
        <v>0.99483972169571522</v>
      </c>
      <c r="D53" s="14"/>
      <c r="E53" s="14"/>
      <c r="F53" s="14"/>
      <c r="G53" s="14"/>
      <c r="H53" s="14">
        <v>85.809997999999993</v>
      </c>
      <c r="I53" s="14">
        <f t="shared" si="1"/>
        <v>1.0019850420596104</v>
      </c>
      <c r="J53" s="14"/>
      <c r="K53" s="14"/>
      <c r="L53" s="14"/>
      <c r="M53" s="14"/>
      <c r="N53" s="14">
        <v>38.762858999999999</v>
      </c>
      <c r="O53" s="14">
        <f t="shared" si="2"/>
        <v>0.99467942212156302</v>
      </c>
      <c r="P53" s="14"/>
      <c r="Q53" s="14"/>
      <c r="R53" s="14"/>
      <c r="S53" s="14"/>
      <c r="T53" s="14">
        <v>58.827613999999997</v>
      </c>
      <c r="U53" s="14">
        <f t="shared" si="3"/>
        <v>0.99781147644060175</v>
      </c>
      <c r="V53" s="14"/>
      <c r="W53" s="14"/>
      <c r="X53" s="14"/>
      <c r="Y53" s="14"/>
      <c r="Z53" s="14">
        <v>148.15052800000001</v>
      </c>
      <c r="AA53" s="14">
        <f t="shared" si="4"/>
        <v>1.0136576383972666</v>
      </c>
      <c r="AB53" s="14"/>
      <c r="AC53" s="14"/>
      <c r="AD53" s="14"/>
      <c r="AE53" s="14"/>
      <c r="AF53" s="4">
        <v>3319.469971</v>
      </c>
      <c r="AG53" s="14">
        <f t="shared" si="5"/>
        <v>-38.540038999999979</v>
      </c>
    </row>
    <row r="54" spans="1:33">
      <c r="A54" s="13">
        <v>44091</v>
      </c>
      <c r="B54" s="14">
        <v>34.577979999999997</v>
      </c>
      <c r="C54" s="14">
        <f t="shared" si="0"/>
        <v>1.0010873926522204</v>
      </c>
      <c r="D54" s="14"/>
      <c r="E54" s="14"/>
      <c r="F54" s="14"/>
      <c r="G54" s="14"/>
      <c r="H54" s="14">
        <v>85.639999000000003</v>
      </c>
      <c r="I54" s="14">
        <f t="shared" si="1"/>
        <v>1.0008180320205682</v>
      </c>
      <c r="J54" s="14"/>
      <c r="K54" s="14"/>
      <c r="L54" s="14"/>
      <c r="M54" s="14"/>
      <c r="N54" s="14">
        <v>38.970202999999998</v>
      </c>
      <c r="O54" s="14">
        <f t="shared" si="2"/>
        <v>1.0012684466113959</v>
      </c>
      <c r="P54" s="14"/>
      <c r="Q54" s="14"/>
      <c r="R54" s="14"/>
      <c r="S54" s="14"/>
      <c r="T54" s="14">
        <v>58.956642000000002</v>
      </c>
      <c r="U54" s="14">
        <f t="shared" si="3"/>
        <v>0.99915891990530981</v>
      </c>
      <c r="V54" s="14"/>
      <c r="W54" s="14"/>
      <c r="X54" s="14"/>
      <c r="Y54" s="14"/>
      <c r="Z54" s="14">
        <v>146.154404</v>
      </c>
      <c r="AA54" s="14">
        <f t="shared" si="4"/>
        <v>0.99171159010811516</v>
      </c>
      <c r="AB54" s="14"/>
      <c r="AC54" s="14"/>
      <c r="AD54" s="14"/>
      <c r="AE54" s="14"/>
      <c r="AF54" s="4">
        <v>3357.01001</v>
      </c>
      <c r="AG54" s="14">
        <f t="shared" si="5"/>
        <v>-29.479980000000069</v>
      </c>
    </row>
    <row r="55" spans="1:33">
      <c r="A55" s="13">
        <v>44090</v>
      </c>
      <c r="B55" s="14">
        <v>34.540421000000002</v>
      </c>
      <c r="C55" s="14">
        <f t="shared" si="0"/>
        <v>0.99512997279098891</v>
      </c>
      <c r="D55" s="14"/>
      <c r="E55" s="14"/>
      <c r="F55" s="14"/>
      <c r="G55" s="14"/>
      <c r="H55" s="14">
        <v>85.57</v>
      </c>
      <c r="I55" s="14">
        <f t="shared" si="1"/>
        <v>1.0161501130049888</v>
      </c>
      <c r="J55" s="14"/>
      <c r="K55" s="14"/>
      <c r="L55" s="14"/>
      <c r="M55" s="14"/>
      <c r="N55" s="14">
        <v>38.920833999999999</v>
      </c>
      <c r="O55" s="14">
        <f t="shared" si="2"/>
        <v>1.0038197463103709</v>
      </c>
      <c r="P55" s="14"/>
      <c r="Q55" s="14"/>
      <c r="R55" s="14"/>
      <c r="S55" s="14"/>
      <c r="T55" s="14">
        <v>59.006270999999998</v>
      </c>
      <c r="U55" s="14">
        <f t="shared" si="3"/>
        <v>0.99865620547249434</v>
      </c>
      <c r="V55" s="14"/>
      <c r="W55" s="14"/>
      <c r="X55" s="14"/>
      <c r="Y55" s="14"/>
      <c r="Z55" s="14">
        <v>147.37591599999999</v>
      </c>
      <c r="AA55" s="14">
        <f t="shared" si="4"/>
        <v>0.99670898376460926</v>
      </c>
      <c r="AB55" s="14"/>
      <c r="AC55" s="14"/>
      <c r="AD55" s="14"/>
      <c r="AE55" s="14"/>
      <c r="AF55" s="4">
        <v>3385.48999</v>
      </c>
      <c r="AG55" s="14">
        <f t="shared" si="5"/>
        <v>-16.709961000000021</v>
      </c>
    </row>
    <row r="56" spans="1:33">
      <c r="A56" s="13">
        <v>44089</v>
      </c>
      <c r="B56" s="14">
        <v>34.709457</v>
      </c>
      <c r="C56" s="14">
        <f t="shared" si="0"/>
        <v>0.99864899752457192</v>
      </c>
      <c r="D56" s="14"/>
      <c r="E56" s="14"/>
      <c r="F56" s="14"/>
      <c r="G56" s="14"/>
      <c r="H56" s="14">
        <v>84.209998999999996</v>
      </c>
      <c r="I56" s="14">
        <f t="shared" si="1"/>
        <v>1.0005940470249977</v>
      </c>
      <c r="J56" s="14"/>
      <c r="K56" s="14"/>
      <c r="L56" s="14"/>
      <c r="M56" s="14"/>
      <c r="N56" s="14">
        <v>38.772731999999998</v>
      </c>
      <c r="O56" s="14">
        <f t="shared" si="2"/>
        <v>1.0048617680277949</v>
      </c>
      <c r="P56" s="14"/>
      <c r="Q56" s="14"/>
      <c r="R56" s="14"/>
      <c r="S56" s="14"/>
      <c r="T56" s="14">
        <v>59.08567</v>
      </c>
      <c r="U56" s="14">
        <f t="shared" si="3"/>
        <v>0.99715241409406175</v>
      </c>
      <c r="V56" s="14"/>
      <c r="W56" s="14"/>
      <c r="X56" s="14"/>
      <c r="Y56" s="14"/>
      <c r="Z56" s="14">
        <v>147.86253400000001</v>
      </c>
      <c r="AA56" s="14">
        <f t="shared" si="4"/>
        <v>1.0036399140984211</v>
      </c>
      <c r="AB56" s="14"/>
      <c r="AC56" s="14"/>
      <c r="AD56" s="14"/>
      <c r="AE56" s="14"/>
      <c r="AF56" s="4">
        <v>3401.1999510000001</v>
      </c>
      <c r="AG56" s="14">
        <f t="shared" si="5"/>
        <v>16.659912000000077</v>
      </c>
    </row>
    <row r="57" spans="1:33">
      <c r="A57" s="13">
        <v>44088</v>
      </c>
      <c r="B57" s="14">
        <v>34.756413000000002</v>
      </c>
      <c r="C57" s="14">
        <f t="shared" si="0"/>
        <v>1.026060462926198</v>
      </c>
      <c r="D57" s="14"/>
      <c r="E57" s="14"/>
      <c r="F57" s="14"/>
      <c r="G57" s="14"/>
      <c r="H57" s="14">
        <v>84.160004000000001</v>
      </c>
      <c r="I57" s="14">
        <f t="shared" si="1"/>
        <v>1.0034577440041346</v>
      </c>
      <c r="J57" s="14"/>
      <c r="K57" s="14"/>
      <c r="L57" s="14"/>
      <c r="M57" s="14"/>
      <c r="N57" s="14">
        <v>38.585140000000003</v>
      </c>
      <c r="O57" s="14">
        <f t="shared" si="2"/>
        <v>0.99923290992271063</v>
      </c>
      <c r="P57" s="14"/>
      <c r="Q57" s="14"/>
      <c r="R57" s="14"/>
      <c r="S57" s="14"/>
      <c r="T57" s="14">
        <v>59.254401999999999</v>
      </c>
      <c r="U57" s="14">
        <f t="shared" si="3"/>
        <v>1.0120358588991036</v>
      </c>
      <c r="V57" s="14"/>
      <c r="W57" s="14"/>
      <c r="X57" s="14"/>
      <c r="Y57" s="14"/>
      <c r="Z57" s="14">
        <v>147.326279</v>
      </c>
      <c r="AA57" s="14">
        <f t="shared" si="4"/>
        <v>1.0038572176039589</v>
      </c>
      <c r="AB57" s="14"/>
      <c r="AC57" s="14"/>
      <c r="AD57" s="14"/>
      <c r="AE57" s="14"/>
      <c r="AF57" s="4">
        <v>3383.540039</v>
      </c>
      <c r="AG57" s="14">
        <f t="shared" si="5"/>
        <v>41.570067999999992</v>
      </c>
    </row>
    <row r="58" spans="1:33">
      <c r="A58" s="13">
        <v>44085</v>
      </c>
      <c r="B58" s="14">
        <v>33.873649999999998</v>
      </c>
      <c r="C58" s="14">
        <f t="shared" si="0"/>
        <v>1.0117813075758242</v>
      </c>
      <c r="D58" s="14"/>
      <c r="E58" s="14"/>
      <c r="F58" s="14"/>
      <c r="G58" s="14"/>
      <c r="H58" s="14">
        <v>83.870002999999997</v>
      </c>
      <c r="I58" s="14">
        <f t="shared" si="1"/>
        <v>1.0108890476569745</v>
      </c>
      <c r="J58" s="14"/>
      <c r="K58" s="14"/>
      <c r="L58" s="14"/>
      <c r="M58" s="14"/>
      <c r="N58" s="14">
        <v>38.614761000000001</v>
      </c>
      <c r="O58" s="14">
        <f t="shared" si="2"/>
        <v>1.0087697285388171</v>
      </c>
      <c r="P58" s="14"/>
      <c r="Q58" s="14"/>
      <c r="R58" s="14"/>
      <c r="S58" s="14"/>
      <c r="T58" s="14">
        <v>58.549706</v>
      </c>
      <c r="U58" s="14">
        <f t="shared" si="3"/>
        <v>1.0120089858552581</v>
      </c>
      <c r="V58" s="14"/>
      <c r="W58" s="14"/>
      <c r="X58" s="14"/>
      <c r="Y58" s="14"/>
      <c r="Z58" s="14">
        <v>146.76019299999999</v>
      </c>
      <c r="AA58" s="14">
        <f t="shared" si="4"/>
        <v>1.0059219016038867</v>
      </c>
      <c r="AB58" s="14"/>
      <c r="AC58" s="14"/>
      <c r="AD58" s="14"/>
      <c r="AE58" s="14"/>
      <c r="AF58" s="4">
        <v>3340.969971</v>
      </c>
      <c r="AG58" s="14">
        <f t="shared" si="5"/>
        <v>0.78002999999989697</v>
      </c>
    </row>
    <row r="59" spans="1:33">
      <c r="A59" s="13">
        <v>44084</v>
      </c>
      <c r="B59" s="14">
        <v>33.479221000000003</v>
      </c>
      <c r="C59" s="14">
        <f t="shared" si="0"/>
        <v>0.98535092259011359</v>
      </c>
      <c r="D59" s="14"/>
      <c r="E59" s="14"/>
      <c r="F59" s="14"/>
      <c r="G59" s="14"/>
      <c r="H59" s="14">
        <v>82.966576000000003</v>
      </c>
      <c r="I59" s="14">
        <f t="shared" si="1"/>
        <v>0.98456649392984441</v>
      </c>
      <c r="J59" s="14"/>
      <c r="K59" s="14"/>
      <c r="L59" s="14"/>
      <c r="M59" s="14"/>
      <c r="N59" s="14">
        <v>38.279063999999998</v>
      </c>
      <c r="O59" s="14">
        <f t="shared" si="2"/>
        <v>0.97534589890526979</v>
      </c>
      <c r="P59" s="14"/>
      <c r="Q59" s="14"/>
      <c r="R59" s="14"/>
      <c r="S59" s="14"/>
      <c r="T59" s="14">
        <v>57.854927000000004</v>
      </c>
      <c r="U59" s="14">
        <f t="shared" si="3"/>
        <v>0.98662824152253259</v>
      </c>
      <c r="V59" s="14"/>
      <c r="W59" s="14"/>
      <c r="X59" s="14"/>
      <c r="Y59" s="14"/>
      <c r="Z59" s="14">
        <v>145.89621</v>
      </c>
      <c r="AA59" s="14">
        <f t="shared" si="4"/>
        <v>0.98136279734972154</v>
      </c>
      <c r="AB59" s="14"/>
      <c r="AC59" s="14"/>
      <c r="AD59" s="14"/>
      <c r="AE59" s="14"/>
      <c r="AF59" s="4">
        <v>3339.1899410000001</v>
      </c>
      <c r="AG59" s="14">
        <f t="shared" si="5"/>
        <v>-60.770019999999931</v>
      </c>
    </row>
    <row r="60" spans="1:33">
      <c r="A60" s="13">
        <v>44083</v>
      </c>
      <c r="B60" s="14">
        <v>33.976951999999997</v>
      </c>
      <c r="C60" s="14">
        <f t="shared" si="0"/>
        <v>1.0069579389307908</v>
      </c>
      <c r="D60" s="14"/>
      <c r="E60" s="14"/>
      <c r="F60" s="14"/>
      <c r="G60" s="14"/>
      <c r="H60" s="14">
        <v>84.267112999999995</v>
      </c>
      <c r="I60" s="14">
        <f t="shared" si="1"/>
        <v>1.0186006821606775</v>
      </c>
      <c r="J60" s="14"/>
      <c r="K60" s="14"/>
      <c r="L60" s="14"/>
      <c r="M60" s="14"/>
      <c r="N60" s="14">
        <v>39.246654999999997</v>
      </c>
      <c r="O60" s="14">
        <f t="shared" si="2"/>
        <v>1.0200153953583966</v>
      </c>
      <c r="P60" s="14"/>
      <c r="Q60" s="14"/>
      <c r="R60" s="14"/>
      <c r="S60" s="14"/>
      <c r="T60" s="14">
        <v>58.639034000000002</v>
      </c>
      <c r="U60" s="14">
        <f t="shared" si="3"/>
        <v>1.009396944933391</v>
      </c>
      <c r="V60" s="14"/>
      <c r="W60" s="14"/>
      <c r="X60" s="14"/>
      <c r="Y60" s="14"/>
      <c r="Z60" s="14">
        <v>148.666946</v>
      </c>
      <c r="AA60" s="14">
        <f t="shared" si="4"/>
        <v>1.0165692915918003</v>
      </c>
      <c r="AB60" s="14"/>
      <c r="AC60" s="14"/>
      <c r="AD60" s="14"/>
      <c r="AE60" s="14"/>
      <c r="AF60" s="4">
        <v>3398.959961</v>
      </c>
      <c r="AG60" s="14">
        <f t="shared" si="5"/>
        <v>66.119873000000098</v>
      </c>
    </row>
    <row r="61" spans="1:33">
      <c r="A61" s="13">
        <v>44082</v>
      </c>
      <c r="B61" s="14">
        <v>33.742176000000001</v>
      </c>
      <c r="C61" s="14">
        <f t="shared" si="0"/>
        <v>0.98817383896768907</v>
      </c>
      <c r="D61" s="14"/>
      <c r="E61" s="14"/>
      <c r="F61" s="14"/>
      <c r="G61" s="14"/>
      <c r="H61" s="14">
        <v>82.728309999999993</v>
      </c>
      <c r="I61" s="14">
        <f t="shared" si="1"/>
        <v>0.9775927570489269</v>
      </c>
      <c r="J61" s="14"/>
      <c r="K61" s="14"/>
      <c r="L61" s="14"/>
      <c r="M61" s="14"/>
      <c r="N61" s="14">
        <v>38.476531999999999</v>
      </c>
      <c r="O61" s="14">
        <f t="shared" si="2"/>
        <v>1.0129971241768394</v>
      </c>
      <c r="P61" s="14"/>
      <c r="Q61" s="14"/>
      <c r="R61" s="14"/>
      <c r="S61" s="14"/>
      <c r="T61" s="14">
        <v>58.093136000000001</v>
      </c>
      <c r="U61" s="14">
        <f t="shared" si="3"/>
        <v>0.97631359819162</v>
      </c>
      <c r="V61" s="14"/>
      <c r="W61" s="14"/>
      <c r="X61" s="14"/>
      <c r="Y61" s="14"/>
      <c r="Z61" s="14">
        <v>146.24378999999999</v>
      </c>
      <c r="AA61" s="14">
        <f t="shared" si="4"/>
        <v>0.99104923574966208</v>
      </c>
      <c r="AB61" s="14"/>
      <c r="AC61" s="14"/>
      <c r="AD61" s="14"/>
      <c r="AE61" s="14"/>
      <c r="AF61" s="4">
        <v>3331.8400879999999</v>
      </c>
      <c r="AG61" s="14">
        <f t="shared" si="5"/>
        <v>-96.119873000000098</v>
      </c>
    </row>
    <row r="62" spans="1:33">
      <c r="A62" s="13">
        <v>44078</v>
      </c>
      <c r="B62" s="14">
        <v>34.145992</v>
      </c>
      <c r="C62" s="14">
        <f t="shared" si="0"/>
        <v>0.9989011090595723</v>
      </c>
      <c r="D62" s="14"/>
      <c r="E62" s="14"/>
      <c r="F62" s="14"/>
      <c r="G62" s="14"/>
      <c r="H62" s="14">
        <v>84.624511999999996</v>
      </c>
      <c r="I62" s="14">
        <f t="shared" si="1"/>
        <v>0.99707571470799372</v>
      </c>
      <c r="J62" s="14"/>
      <c r="K62" s="14"/>
      <c r="L62" s="14"/>
      <c r="M62" s="14"/>
      <c r="N62" s="14">
        <v>37.982863999999999</v>
      </c>
      <c r="O62" s="14">
        <f t="shared" si="2"/>
        <v>0.98615739848134909</v>
      </c>
      <c r="P62" s="14"/>
      <c r="Q62" s="14"/>
      <c r="R62" s="14"/>
      <c r="S62" s="14"/>
      <c r="T62" s="14">
        <v>59.502536999999997</v>
      </c>
      <c r="U62" s="14">
        <f t="shared" si="3"/>
        <v>0.99833471447191913</v>
      </c>
      <c r="V62" s="14"/>
      <c r="W62" s="14"/>
      <c r="X62" s="14"/>
      <c r="Y62" s="14"/>
      <c r="Z62" s="14">
        <v>147.564606</v>
      </c>
      <c r="AA62" s="14">
        <f t="shared" si="4"/>
        <v>0.99358068339061145</v>
      </c>
      <c r="AB62" s="14"/>
      <c r="AC62" s="14"/>
      <c r="AD62" s="14"/>
      <c r="AE62" s="14"/>
      <c r="AF62" s="4">
        <v>3426.959961</v>
      </c>
      <c r="AG62" s="14">
        <f t="shared" si="5"/>
        <v>-29.100097999999889</v>
      </c>
    </row>
    <row r="63" spans="1:33">
      <c r="A63" s="13">
        <v>44077</v>
      </c>
      <c r="B63" s="14">
        <v>34.183556000000003</v>
      </c>
      <c r="C63" s="14">
        <f t="shared" si="0"/>
        <v>0.97849467813521762</v>
      </c>
      <c r="D63" s="14"/>
      <c r="E63" s="14"/>
      <c r="F63" s="14"/>
      <c r="G63" s="14"/>
      <c r="H63" s="14">
        <v>84.872703999999999</v>
      </c>
      <c r="I63" s="14">
        <f t="shared" si="1"/>
        <v>0.98343484760518884</v>
      </c>
      <c r="J63" s="14"/>
      <c r="K63" s="14"/>
      <c r="L63" s="14"/>
      <c r="M63" s="14"/>
      <c r="N63" s="14">
        <v>38.516025999999997</v>
      </c>
      <c r="O63" s="14">
        <f t="shared" si="2"/>
        <v>0.97769423930433774</v>
      </c>
      <c r="P63" s="14"/>
      <c r="Q63" s="14"/>
      <c r="R63" s="14"/>
      <c r="S63" s="14"/>
      <c r="T63" s="14">
        <v>59.601790999999999</v>
      </c>
      <c r="U63" s="14">
        <f t="shared" si="3"/>
        <v>0.97483767682161304</v>
      </c>
      <c r="V63" s="14"/>
      <c r="W63" s="14"/>
      <c r="X63" s="14"/>
      <c r="Y63" s="14"/>
      <c r="Z63" s="14">
        <v>148.51799</v>
      </c>
      <c r="AA63" s="14">
        <f t="shared" si="4"/>
        <v>0.97217712128619638</v>
      </c>
      <c r="AB63" s="14"/>
      <c r="AC63" s="14"/>
      <c r="AD63" s="14"/>
      <c r="AE63" s="14"/>
      <c r="AF63" s="4">
        <v>3455.0600589999999</v>
      </c>
      <c r="AG63" s="14">
        <f t="shared" si="5"/>
        <v>-126.78002900000001</v>
      </c>
    </row>
    <row r="64" spans="1:33">
      <c r="A64" s="13">
        <v>44076</v>
      </c>
      <c r="B64" s="14">
        <v>34.934840999999999</v>
      </c>
      <c r="C64" s="14">
        <f t="shared" si="0"/>
        <v>1.0086767674163266</v>
      </c>
      <c r="D64" s="14"/>
      <c r="E64" s="14"/>
      <c r="F64" s="14"/>
      <c r="G64" s="14"/>
      <c r="H64" s="14">
        <v>86.302314999999993</v>
      </c>
      <c r="I64" s="14">
        <f t="shared" si="1"/>
        <v>1.0296103336031721</v>
      </c>
      <c r="J64" s="14"/>
      <c r="K64" s="14"/>
      <c r="L64" s="14"/>
      <c r="M64" s="14"/>
      <c r="N64" s="14">
        <v>39.394756000000001</v>
      </c>
      <c r="O64" s="14">
        <f t="shared" si="2"/>
        <v>1.0241272832109678</v>
      </c>
      <c r="P64" s="14"/>
      <c r="Q64" s="14"/>
      <c r="R64" s="14"/>
      <c r="S64" s="14"/>
      <c r="T64" s="14">
        <v>61.140220999999997</v>
      </c>
      <c r="U64" s="14">
        <f t="shared" si="3"/>
        <v>1.0103328886111025</v>
      </c>
      <c r="V64" s="14"/>
      <c r="W64" s="14"/>
      <c r="X64" s="14"/>
      <c r="Y64" s="14"/>
      <c r="Z64" s="14">
        <v>152.76844800000001</v>
      </c>
      <c r="AA64" s="14">
        <f t="shared" si="4"/>
        <v>1.0152454640854647</v>
      </c>
      <c r="AB64" s="14"/>
      <c r="AC64" s="14"/>
      <c r="AD64" s="14"/>
      <c r="AE64" s="14"/>
      <c r="AF64" s="4">
        <v>3580.8400879999999</v>
      </c>
      <c r="AG64" s="14">
        <f t="shared" si="5"/>
        <v>53.190185999999812</v>
      </c>
    </row>
    <row r="65" spans="1:33">
      <c r="A65" s="13">
        <v>44075</v>
      </c>
      <c r="B65" s="14">
        <v>34.634326999999999</v>
      </c>
      <c r="C65" s="14">
        <f t="shared" si="0"/>
        <v>0.97591960689470514</v>
      </c>
      <c r="D65" s="14"/>
      <c r="E65" s="14"/>
      <c r="F65" s="14"/>
      <c r="G65" s="14"/>
      <c r="H65" s="14">
        <v>83.820366000000007</v>
      </c>
      <c r="I65" s="14">
        <f t="shared" si="1"/>
        <v>0.99014898204163226</v>
      </c>
      <c r="J65" s="14"/>
      <c r="K65" s="14"/>
      <c r="L65" s="14"/>
      <c r="M65" s="14"/>
      <c r="N65" s="14">
        <v>38.466659999999997</v>
      </c>
      <c r="O65" s="14">
        <f t="shared" si="2"/>
        <v>0.98383845560729566</v>
      </c>
      <c r="P65" s="14"/>
      <c r="Q65" s="14"/>
      <c r="R65" s="14"/>
      <c r="S65" s="14"/>
      <c r="T65" s="14">
        <v>60.514927</v>
      </c>
      <c r="U65" s="14">
        <f t="shared" si="3"/>
        <v>0.98022511885496999</v>
      </c>
      <c r="V65" s="14"/>
      <c r="W65" s="14"/>
      <c r="X65" s="14"/>
      <c r="Y65" s="14"/>
      <c r="Z65" s="14">
        <v>150.47439600000001</v>
      </c>
      <c r="AA65" s="14">
        <f t="shared" si="4"/>
        <v>0.98768010252406768</v>
      </c>
      <c r="AB65" s="14"/>
      <c r="AC65" s="14"/>
      <c r="AD65" s="14"/>
      <c r="AE65" s="14"/>
      <c r="AF65" s="4">
        <v>3526.6499020000001</v>
      </c>
      <c r="AG65" s="14">
        <f t="shared" si="5"/>
        <v>25.339843000000201</v>
      </c>
    </row>
    <row r="66" spans="1:33">
      <c r="A66" s="13">
        <v>44074</v>
      </c>
      <c r="B66" s="14">
        <v>35.488914000000001</v>
      </c>
      <c r="C66" s="14">
        <f t="shared" si="0"/>
        <v>0.99683446918077745</v>
      </c>
      <c r="D66" s="14"/>
      <c r="E66" s="14"/>
      <c r="F66" s="14"/>
      <c r="G66" s="14"/>
      <c r="H66" s="14">
        <v>84.654297</v>
      </c>
      <c r="I66" s="14">
        <f t="shared" si="1"/>
        <v>0.99556331764131567</v>
      </c>
      <c r="J66" s="14"/>
      <c r="K66" s="14"/>
      <c r="L66" s="14"/>
      <c r="M66" s="14"/>
      <c r="N66" s="14">
        <v>39.098553000000003</v>
      </c>
      <c r="O66" s="14">
        <f t="shared" si="2"/>
        <v>1</v>
      </c>
      <c r="P66" s="14"/>
      <c r="Q66" s="14"/>
      <c r="R66" s="14"/>
      <c r="S66" s="14"/>
      <c r="T66" s="14">
        <v>61.735743999999997</v>
      </c>
      <c r="U66" s="14">
        <f t="shared" si="3"/>
        <v>0.99727438108187072</v>
      </c>
      <c r="V66" s="14"/>
      <c r="W66" s="14"/>
      <c r="X66" s="14"/>
      <c r="Y66" s="14"/>
      <c r="Z66" s="14">
        <v>152.351349</v>
      </c>
      <c r="AA66" s="14">
        <f t="shared" si="4"/>
        <v>0.99850301899154936</v>
      </c>
      <c r="AB66" s="14"/>
      <c r="AC66" s="14"/>
      <c r="AD66" s="14"/>
      <c r="AE66" s="14"/>
      <c r="AF66" s="4">
        <v>3500.3100589999999</v>
      </c>
      <c r="AG66" s="14">
        <f t="shared" si="5"/>
        <v>-8.6999510000000555</v>
      </c>
    </row>
    <row r="67" spans="1:33">
      <c r="A67" s="13">
        <v>44071</v>
      </c>
      <c r="B67" s="14">
        <v>35.601612000000003</v>
      </c>
      <c r="C67" s="14">
        <f t="shared" si="0"/>
        <v>1.0013207554015504</v>
      </c>
      <c r="D67" s="14"/>
      <c r="E67" s="14"/>
      <c r="F67" s="14"/>
      <c r="G67" s="14"/>
      <c r="H67" s="14">
        <v>85.031554999999997</v>
      </c>
      <c r="I67" s="14">
        <f t="shared" si="1"/>
        <v>0.99801913901150019</v>
      </c>
      <c r="J67" s="14"/>
      <c r="K67" s="14"/>
      <c r="L67" s="14"/>
      <c r="M67" s="14"/>
      <c r="N67" s="14">
        <v>39.098553000000003</v>
      </c>
      <c r="O67" s="14">
        <f t="shared" si="2"/>
        <v>0.99622637903790801</v>
      </c>
      <c r="P67" s="14"/>
      <c r="Q67" s="14"/>
      <c r="R67" s="14"/>
      <c r="S67" s="14"/>
      <c r="T67" s="14">
        <v>61.904471999999998</v>
      </c>
      <c r="U67" s="14">
        <f t="shared" si="3"/>
        <v>0.99776035904657556</v>
      </c>
      <c r="V67" s="14"/>
      <c r="W67" s="14"/>
      <c r="X67" s="14"/>
      <c r="Y67" s="14"/>
      <c r="Z67" s="14">
        <v>152.579758</v>
      </c>
      <c r="AA67" s="14">
        <f t="shared" si="4"/>
        <v>1.0043142665852121</v>
      </c>
      <c r="AB67" s="14"/>
      <c r="AC67" s="14"/>
      <c r="AD67" s="14"/>
      <c r="AE67" s="14"/>
      <c r="AF67" s="4">
        <v>3508.01001</v>
      </c>
      <c r="AG67" s="14">
        <f t="shared" si="5"/>
        <v>22.459961000000021</v>
      </c>
    </row>
    <row r="68" spans="1:33">
      <c r="A68" s="13">
        <v>44070</v>
      </c>
      <c r="B68" s="14">
        <v>35.554653000000002</v>
      </c>
      <c r="C68" s="14">
        <f t="shared" si="0"/>
        <v>0.99500650461591822</v>
      </c>
      <c r="D68" s="14"/>
      <c r="E68" s="14"/>
      <c r="F68" s="14"/>
      <c r="G68" s="14"/>
      <c r="H68" s="14">
        <v>85.200325000000007</v>
      </c>
      <c r="I68" s="14">
        <f t="shared" si="1"/>
        <v>1.003273307987198</v>
      </c>
      <c r="J68" s="14"/>
      <c r="K68" s="14"/>
      <c r="L68" s="14"/>
      <c r="M68" s="14"/>
      <c r="N68" s="14">
        <v>39.246654999999997</v>
      </c>
      <c r="O68" s="14">
        <f t="shared" si="2"/>
        <v>0.98856008775030868</v>
      </c>
      <c r="P68" s="14"/>
      <c r="Q68" s="14"/>
      <c r="R68" s="14"/>
      <c r="S68" s="14"/>
      <c r="T68" s="14">
        <v>62.043427000000001</v>
      </c>
      <c r="U68" s="14">
        <f t="shared" si="3"/>
        <v>1.003692994713399</v>
      </c>
      <c r="V68" s="14"/>
      <c r="W68" s="14"/>
      <c r="X68" s="14"/>
      <c r="Y68" s="14"/>
      <c r="Z68" s="14">
        <v>151.924316</v>
      </c>
      <c r="AA68" s="14">
        <f t="shared" si="4"/>
        <v>1.0044648755646715</v>
      </c>
      <c r="AB68" s="14"/>
      <c r="AC68" s="14"/>
      <c r="AD68" s="14"/>
      <c r="AE68" s="14"/>
      <c r="AF68" s="4">
        <v>3484.5500489999999</v>
      </c>
      <c r="AG68" s="14">
        <f t="shared" si="5"/>
        <v>4.8200689999998758</v>
      </c>
    </row>
    <row r="69" spans="1:33">
      <c r="A69" s="13">
        <v>44069</v>
      </c>
      <c r="B69" s="14">
        <v>35.733086</v>
      </c>
      <c r="C69" s="14">
        <f t="shared" ref="C69:C132" si="6">B69/B70</f>
        <v>0.99062749931295535</v>
      </c>
      <c r="D69" s="14"/>
      <c r="E69" s="14"/>
      <c r="F69" s="14"/>
      <c r="G69" s="14"/>
      <c r="H69" s="14">
        <v>84.922348</v>
      </c>
      <c r="I69" s="14">
        <f t="shared" ref="I69:I132" si="7">H69/H70</f>
        <v>0.9983659791863142</v>
      </c>
      <c r="J69" s="14"/>
      <c r="K69" s="14"/>
      <c r="L69" s="14"/>
      <c r="M69" s="14"/>
      <c r="N69" s="14">
        <v>39.700828999999999</v>
      </c>
      <c r="O69" s="14">
        <f t="shared" ref="O69:O132" si="8">N69/N70</f>
        <v>1.0017438305349267</v>
      </c>
      <c r="P69" s="14"/>
      <c r="Q69" s="14"/>
      <c r="R69" s="14"/>
      <c r="S69" s="14"/>
      <c r="T69" s="14">
        <v>61.815143999999997</v>
      </c>
      <c r="U69" s="14">
        <f t="shared" ref="U69:U132" si="9">T69/T70</f>
        <v>0.99314301534579508</v>
      </c>
      <c r="V69" s="14"/>
      <c r="W69" s="14"/>
      <c r="X69" s="14"/>
      <c r="Y69" s="14"/>
      <c r="Z69" s="14">
        <v>151.249008</v>
      </c>
      <c r="AA69" s="14">
        <f t="shared" ref="AA69:AA132" si="10">Z69/Z70</f>
        <v>1.0015783123557644</v>
      </c>
      <c r="AB69" s="14"/>
      <c r="AC69" s="14"/>
      <c r="AD69" s="14"/>
      <c r="AE69" s="14"/>
      <c r="AF69" s="4">
        <v>3478.7299800000001</v>
      </c>
      <c r="AG69" s="14">
        <f t="shared" ref="AG69:AG132" si="11">(AF69-AF70)-1</f>
        <v>34.109863000000132</v>
      </c>
    </row>
    <row r="70" spans="1:33">
      <c r="A70" s="13">
        <v>44068</v>
      </c>
      <c r="B70" s="14">
        <v>36.071162999999999</v>
      </c>
      <c r="C70" s="14">
        <f t="shared" si="6"/>
        <v>0.98892895867054509</v>
      </c>
      <c r="D70" s="14"/>
      <c r="E70" s="14"/>
      <c r="F70" s="14"/>
      <c r="G70" s="14"/>
      <c r="H70" s="14">
        <v>85.061340000000001</v>
      </c>
      <c r="I70" s="14">
        <f t="shared" si="7"/>
        <v>1.0030438114875717</v>
      </c>
      <c r="J70" s="14"/>
      <c r="K70" s="14"/>
      <c r="L70" s="14"/>
      <c r="M70" s="14"/>
      <c r="N70" s="14">
        <v>39.631717999999999</v>
      </c>
      <c r="O70" s="14">
        <f t="shared" si="8"/>
        <v>0.99751487857437726</v>
      </c>
      <c r="P70" s="14"/>
      <c r="Q70" s="14"/>
      <c r="R70" s="14"/>
      <c r="S70" s="14"/>
      <c r="T70" s="14">
        <v>62.241936000000003</v>
      </c>
      <c r="U70" s="14">
        <f t="shared" si="9"/>
        <v>1.0048069087237517</v>
      </c>
      <c r="V70" s="14"/>
      <c r="W70" s="14"/>
      <c r="X70" s="14"/>
      <c r="Y70" s="14"/>
      <c r="Z70" s="14">
        <v>151.01066599999999</v>
      </c>
      <c r="AA70" s="14">
        <f t="shared" si="10"/>
        <v>0.99940853091915527</v>
      </c>
      <c r="AB70" s="14"/>
      <c r="AC70" s="14"/>
      <c r="AD70" s="14"/>
      <c r="AE70" s="14"/>
      <c r="AF70" s="4">
        <v>3443.6201169999999</v>
      </c>
      <c r="AG70" s="14">
        <f t="shared" si="11"/>
        <v>11.340087999999923</v>
      </c>
    </row>
    <row r="71" spans="1:33">
      <c r="A71" s="13">
        <v>44067</v>
      </c>
      <c r="B71" s="14">
        <v>36.474978999999998</v>
      </c>
      <c r="C71" s="14">
        <f t="shared" si="6"/>
        <v>0.99897109341618928</v>
      </c>
      <c r="D71" s="14"/>
      <c r="E71" s="14"/>
      <c r="F71" s="14"/>
      <c r="G71" s="14"/>
      <c r="H71" s="14">
        <v>84.803214999999994</v>
      </c>
      <c r="I71" s="14">
        <f t="shared" si="7"/>
        <v>1.0051776658843568</v>
      </c>
      <c r="J71" s="14"/>
      <c r="K71" s="14"/>
      <c r="L71" s="14"/>
      <c r="M71" s="14"/>
      <c r="N71" s="14">
        <v>39.730452999999997</v>
      </c>
      <c r="O71" s="14">
        <f t="shared" si="8"/>
        <v>1.0007461808920917</v>
      </c>
      <c r="P71" s="14"/>
      <c r="Q71" s="14"/>
      <c r="R71" s="14"/>
      <c r="S71" s="14"/>
      <c r="T71" s="14">
        <v>61.944175999999999</v>
      </c>
      <c r="U71" s="14">
        <f t="shared" si="9"/>
        <v>1.0035375960609025</v>
      </c>
      <c r="V71" s="14"/>
      <c r="W71" s="14"/>
      <c r="X71" s="14"/>
      <c r="Y71" s="14"/>
      <c r="Z71" s="14">
        <v>151.10003699999999</v>
      </c>
      <c r="AA71" s="14">
        <f t="shared" si="10"/>
        <v>1.0026359697961529</v>
      </c>
      <c r="AB71" s="14"/>
      <c r="AC71" s="14"/>
      <c r="AD71" s="14"/>
      <c r="AE71" s="14"/>
      <c r="AF71" s="4">
        <v>3431.280029</v>
      </c>
      <c r="AG71" s="14">
        <f t="shared" si="11"/>
        <v>33.120116999999937</v>
      </c>
    </row>
    <row r="72" spans="1:33">
      <c r="A72" s="13">
        <v>44064</v>
      </c>
      <c r="B72" s="14">
        <v>36.512546999999998</v>
      </c>
      <c r="C72" s="14">
        <f t="shared" si="6"/>
        <v>1.0041322481101231</v>
      </c>
      <c r="D72" s="14"/>
      <c r="E72" s="14"/>
      <c r="F72" s="14"/>
      <c r="G72" s="14"/>
      <c r="H72" s="14">
        <v>84.366394</v>
      </c>
      <c r="I72" s="14">
        <f t="shared" si="7"/>
        <v>0.99941199557226279</v>
      </c>
      <c r="J72" s="14"/>
      <c r="K72" s="14"/>
      <c r="L72" s="14"/>
      <c r="M72" s="14"/>
      <c r="N72" s="14">
        <v>39.700828999999999</v>
      </c>
      <c r="O72" s="14">
        <f t="shared" si="8"/>
        <v>0.99063804216681295</v>
      </c>
      <c r="P72" s="14"/>
      <c r="Q72" s="14"/>
      <c r="R72" s="14"/>
      <c r="S72" s="14"/>
      <c r="T72" s="14">
        <v>61.725814999999997</v>
      </c>
      <c r="U72" s="14">
        <f t="shared" si="9"/>
        <v>0.9995177603014308</v>
      </c>
      <c r="V72" s="14"/>
      <c r="W72" s="14"/>
      <c r="X72" s="14"/>
      <c r="Y72" s="14"/>
      <c r="Z72" s="14">
        <v>150.702789</v>
      </c>
      <c r="AA72" s="14">
        <f t="shared" si="10"/>
        <v>1.0088494947852886</v>
      </c>
      <c r="AB72" s="14"/>
      <c r="AC72" s="14"/>
      <c r="AD72" s="14"/>
      <c r="AE72" s="14"/>
      <c r="AF72" s="4">
        <v>3397.1599120000001</v>
      </c>
      <c r="AG72" s="14">
        <f t="shared" si="11"/>
        <v>10.649902000000111</v>
      </c>
    </row>
    <row r="73" spans="1:33">
      <c r="A73" s="13">
        <v>44063</v>
      </c>
      <c r="B73" s="14">
        <v>36.362288999999997</v>
      </c>
      <c r="C73" s="14">
        <f t="shared" si="6"/>
        <v>1.0120230285871827</v>
      </c>
      <c r="D73" s="14"/>
      <c r="E73" s="14"/>
      <c r="F73" s="14"/>
      <c r="G73" s="14"/>
      <c r="H73" s="14">
        <v>84.416031000000004</v>
      </c>
      <c r="I73" s="14">
        <f t="shared" si="7"/>
        <v>1</v>
      </c>
      <c r="J73" s="14"/>
      <c r="K73" s="14"/>
      <c r="L73" s="14"/>
      <c r="M73" s="14"/>
      <c r="N73" s="14">
        <v>40.076019000000002</v>
      </c>
      <c r="O73" s="14">
        <f t="shared" si="8"/>
        <v>0.99631807989042209</v>
      </c>
      <c r="P73" s="14"/>
      <c r="Q73" s="14"/>
      <c r="R73" s="14"/>
      <c r="S73" s="14"/>
      <c r="T73" s="14">
        <v>61.755595999999997</v>
      </c>
      <c r="U73" s="14">
        <f t="shared" si="9"/>
        <v>0.98621018231784929</v>
      </c>
      <c r="V73" s="14"/>
      <c r="W73" s="14"/>
      <c r="X73" s="14"/>
      <c r="Y73" s="14"/>
      <c r="Z73" s="14">
        <v>149.380844</v>
      </c>
      <c r="AA73" s="14">
        <f t="shared" si="10"/>
        <v>1.0068488521219561</v>
      </c>
      <c r="AB73" s="14"/>
      <c r="AC73" s="14"/>
      <c r="AD73" s="14"/>
      <c r="AE73" s="14"/>
      <c r="AF73" s="4">
        <v>3385.51001</v>
      </c>
      <c r="AG73" s="14">
        <f t="shared" si="11"/>
        <v>9.6599120000000767</v>
      </c>
    </row>
    <row r="74" spans="1:33">
      <c r="A74" s="13">
        <v>44062</v>
      </c>
      <c r="B74" s="14">
        <v>35.930298000000001</v>
      </c>
      <c r="C74" s="14">
        <f t="shared" si="6"/>
        <v>0.99739314185616512</v>
      </c>
      <c r="D74" s="14"/>
      <c r="E74" s="14"/>
      <c r="F74" s="14"/>
      <c r="G74" s="14"/>
      <c r="H74" s="14">
        <v>84.416031000000004</v>
      </c>
      <c r="I74" s="14">
        <f t="shared" si="7"/>
        <v>1.0055581798207671</v>
      </c>
      <c r="J74" s="14"/>
      <c r="K74" s="14"/>
      <c r="L74" s="14"/>
      <c r="M74" s="14"/>
      <c r="N74" s="14">
        <v>40.224120999999997</v>
      </c>
      <c r="O74" s="14">
        <f t="shared" si="8"/>
        <v>0.99148216253184296</v>
      </c>
      <c r="P74" s="14"/>
      <c r="Q74" s="14"/>
      <c r="R74" s="14"/>
      <c r="S74" s="14"/>
      <c r="T74" s="14">
        <v>62.619101999999998</v>
      </c>
      <c r="U74" s="14">
        <f t="shared" si="9"/>
        <v>1.0009519730058147</v>
      </c>
      <c r="V74" s="14"/>
      <c r="W74" s="14"/>
      <c r="X74" s="14"/>
      <c r="Y74" s="14"/>
      <c r="Z74" s="14">
        <v>148.36471599999999</v>
      </c>
      <c r="AA74" s="14">
        <f t="shared" si="10"/>
        <v>1.0019988011515406</v>
      </c>
      <c r="AB74" s="14"/>
      <c r="AC74" s="14"/>
      <c r="AD74" s="14"/>
      <c r="AE74" s="14"/>
      <c r="AF74" s="4">
        <v>3374.8500979999999</v>
      </c>
      <c r="AG74" s="14">
        <f t="shared" si="11"/>
        <v>-15.929931000000124</v>
      </c>
    </row>
    <row r="75" spans="1:33">
      <c r="A75" s="13">
        <v>44061</v>
      </c>
      <c r="B75" s="14">
        <v>36.024208000000002</v>
      </c>
      <c r="C75" s="14">
        <f t="shared" si="6"/>
        <v>1.0002606704684349</v>
      </c>
      <c r="D75" s="14"/>
      <c r="E75" s="14"/>
      <c r="F75" s="14"/>
      <c r="G75" s="14"/>
      <c r="H75" s="14">
        <v>83.949425000000005</v>
      </c>
      <c r="I75" s="14">
        <f t="shared" si="7"/>
        <v>0.997640406816658</v>
      </c>
      <c r="J75" s="14"/>
      <c r="K75" s="14"/>
      <c r="L75" s="14"/>
      <c r="M75" s="14"/>
      <c r="N75" s="14">
        <v>40.569687000000002</v>
      </c>
      <c r="O75" s="14">
        <f t="shared" si="8"/>
        <v>0.9990274859034336</v>
      </c>
      <c r="P75" s="14"/>
      <c r="Q75" s="14"/>
      <c r="R75" s="14"/>
      <c r="S75" s="14"/>
      <c r="T75" s="14">
        <v>62.559547000000002</v>
      </c>
      <c r="U75" s="14">
        <f t="shared" si="9"/>
        <v>0.99072615954876664</v>
      </c>
      <c r="V75" s="14"/>
      <c r="W75" s="14"/>
      <c r="X75" s="14"/>
      <c r="Y75" s="14"/>
      <c r="Z75" s="14">
        <v>148.06875600000001</v>
      </c>
      <c r="AA75" s="14">
        <f t="shared" si="10"/>
        <v>1.0073829606356988</v>
      </c>
      <c r="AB75" s="14"/>
      <c r="AC75" s="14"/>
      <c r="AD75" s="14"/>
      <c r="AE75" s="14"/>
      <c r="AF75" s="4">
        <v>3389.780029</v>
      </c>
      <c r="AG75" s="14">
        <f t="shared" si="11"/>
        <v>6.7900389999999788</v>
      </c>
    </row>
    <row r="76" spans="1:33">
      <c r="A76" s="13">
        <v>44060</v>
      </c>
      <c r="B76" s="14">
        <v>36.01482</v>
      </c>
      <c r="C76" s="14">
        <f t="shared" si="6"/>
        <v>1.0076195894313649</v>
      </c>
      <c r="D76" s="14"/>
      <c r="E76" s="14"/>
      <c r="F76" s="14"/>
      <c r="G76" s="14"/>
      <c r="H76" s="14">
        <v>84.147980000000004</v>
      </c>
      <c r="I76" s="14">
        <f t="shared" si="7"/>
        <v>1.0153329452572908</v>
      </c>
      <c r="J76" s="14"/>
      <c r="K76" s="14"/>
      <c r="L76" s="14"/>
      <c r="M76" s="14"/>
      <c r="N76" s="14">
        <v>40.609180000000002</v>
      </c>
      <c r="O76" s="14">
        <f t="shared" si="8"/>
        <v>1.0143032889516939</v>
      </c>
      <c r="P76" s="14"/>
      <c r="Q76" s="14"/>
      <c r="R76" s="14"/>
      <c r="S76" s="14"/>
      <c r="T76" s="14">
        <v>63.145144999999999</v>
      </c>
      <c r="U76" s="14">
        <f t="shared" si="9"/>
        <v>1.0072830649537763</v>
      </c>
      <c r="V76" s="14"/>
      <c r="W76" s="14"/>
      <c r="X76" s="14"/>
      <c r="Y76" s="14"/>
      <c r="Z76" s="14">
        <v>146.98358200000001</v>
      </c>
      <c r="AA76" s="14">
        <f t="shared" si="10"/>
        <v>1.0050593569911666</v>
      </c>
      <c r="AB76" s="14"/>
      <c r="AC76" s="14"/>
      <c r="AD76" s="14"/>
      <c r="AE76" s="14"/>
      <c r="AF76" s="4">
        <v>3381.98999</v>
      </c>
      <c r="AG76" s="14">
        <f t="shared" si="11"/>
        <v>8.1398920000001453</v>
      </c>
    </row>
    <row r="77" spans="1:33">
      <c r="A77" s="13">
        <v>44057</v>
      </c>
      <c r="B77" s="14">
        <v>35.742477000000001</v>
      </c>
      <c r="C77" s="14">
        <f t="shared" si="6"/>
        <v>0.99711823786434417</v>
      </c>
      <c r="D77" s="14"/>
      <c r="E77" s="14"/>
      <c r="F77" s="14"/>
      <c r="G77" s="14"/>
      <c r="H77" s="14">
        <v>82.877228000000002</v>
      </c>
      <c r="I77" s="14">
        <f t="shared" si="7"/>
        <v>0.99928183861468478</v>
      </c>
      <c r="J77" s="14"/>
      <c r="K77" s="14"/>
      <c r="L77" s="14"/>
      <c r="M77" s="14"/>
      <c r="N77" s="14">
        <v>40.036526000000002</v>
      </c>
      <c r="O77" s="14">
        <f t="shared" si="8"/>
        <v>0.98446231706228859</v>
      </c>
      <c r="P77" s="14"/>
      <c r="Q77" s="14"/>
      <c r="R77" s="14"/>
      <c r="S77" s="14"/>
      <c r="T77" s="14">
        <v>62.688580000000002</v>
      </c>
      <c r="U77" s="14">
        <f t="shared" si="9"/>
        <v>0.99873499199002447</v>
      </c>
      <c r="V77" s="14"/>
      <c r="W77" s="14"/>
      <c r="X77" s="14"/>
      <c r="Y77" s="14"/>
      <c r="Z77" s="14">
        <v>146.243683</v>
      </c>
      <c r="AA77" s="14">
        <f t="shared" si="10"/>
        <v>1.0016216424055322</v>
      </c>
      <c r="AB77" s="14"/>
      <c r="AC77" s="14"/>
      <c r="AD77" s="14"/>
      <c r="AE77" s="14"/>
      <c r="AF77" s="4">
        <v>3372.8500979999999</v>
      </c>
      <c r="AG77" s="14">
        <f t="shared" si="11"/>
        <v>-1.579834000000119</v>
      </c>
    </row>
    <row r="78" spans="1:33">
      <c r="A78" s="13">
        <v>44056</v>
      </c>
      <c r="B78" s="14">
        <v>35.845776000000001</v>
      </c>
      <c r="C78" s="14">
        <f t="shared" si="6"/>
        <v>0.99582573446357281</v>
      </c>
      <c r="D78" s="14"/>
      <c r="E78" s="14"/>
      <c r="F78" s="14"/>
      <c r="G78" s="14"/>
      <c r="H78" s="14">
        <v>82.936790000000002</v>
      </c>
      <c r="I78" s="14">
        <f t="shared" si="7"/>
        <v>1.0104015447778469</v>
      </c>
      <c r="J78" s="14"/>
      <c r="K78" s="14"/>
      <c r="L78" s="14"/>
      <c r="M78" s="14"/>
      <c r="N78" s="14">
        <v>40.668419</v>
      </c>
      <c r="O78" s="14">
        <f t="shared" si="8"/>
        <v>0.98850463210326034</v>
      </c>
      <c r="P78" s="14"/>
      <c r="Q78" s="14"/>
      <c r="R78" s="14"/>
      <c r="S78" s="14"/>
      <c r="T78" s="14">
        <v>62.767982000000003</v>
      </c>
      <c r="U78" s="14">
        <f t="shared" si="9"/>
        <v>0.99371469889975295</v>
      </c>
      <c r="V78" s="14"/>
      <c r="W78" s="14"/>
      <c r="X78" s="14"/>
      <c r="Y78" s="14"/>
      <c r="Z78" s="14">
        <v>146.006912</v>
      </c>
      <c r="AA78" s="14">
        <f t="shared" si="10"/>
        <v>0.98890815904211893</v>
      </c>
      <c r="AB78" s="14"/>
      <c r="AC78" s="14"/>
      <c r="AD78" s="14"/>
      <c r="AE78" s="14"/>
      <c r="AF78" s="4">
        <v>3373.429932</v>
      </c>
      <c r="AG78" s="14">
        <f t="shared" si="11"/>
        <v>-7.920165999999881</v>
      </c>
    </row>
    <row r="79" spans="1:33">
      <c r="A79" s="13">
        <v>44055</v>
      </c>
      <c r="B79" s="14">
        <v>35.996032999999997</v>
      </c>
      <c r="C79" s="14">
        <f t="shared" si="6"/>
        <v>1.01428950460417</v>
      </c>
      <c r="D79" s="14"/>
      <c r="E79" s="14"/>
      <c r="F79" s="14"/>
      <c r="G79" s="14"/>
      <c r="H79" s="14">
        <v>82.082999999999998</v>
      </c>
      <c r="I79" s="14">
        <f t="shared" si="7"/>
        <v>1.0218761266230048</v>
      </c>
      <c r="J79" s="14"/>
      <c r="K79" s="14"/>
      <c r="L79" s="14"/>
      <c r="M79" s="14"/>
      <c r="N79" s="14">
        <v>41.141354</v>
      </c>
      <c r="O79" s="14">
        <f t="shared" si="8"/>
        <v>1.021070412400837</v>
      </c>
      <c r="P79" s="14"/>
      <c r="Q79" s="14"/>
      <c r="R79" s="14"/>
      <c r="S79" s="14"/>
      <c r="T79" s="14">
        <v>63.164993000000003</v>
      </c>
      <c r="U79" s="14">
        <f t="shared" si="9"/>
        <v>1.0080785298129384</v>
      </c>
      <c r="V79" s="14"/>
      <c r="W79" s="14"/>
      <c r="X79" s="14"/>
      <c r="Y79" s="14"/>
      <c r="Z79" s="14">
        <v>147.64456200000001</v>
      </c>
      <c r="AA79" s="14">
        <f t="shared" si="10"/>
        <v>1.0183031929315665</v>
      </c>
      <c r="AB79" s="14"/>
      <c r="AC79" s="14"/>
      <c r="AD79" s="14"/>
      <c r="AE79" s="14"/>
      <c r="AF79" s="4">
        <v>3380.3500979999999</v>
      </c>
      <c r="AG79" s="14">
        <f t="shared" si="11"/>
        <v>45.660156999999799</v>
      </c>
    </row>
    <row r="80" spans="1:33">
      <c r="A80" s="13">
        <v>44054</v>
      </c>
      <c r="B80" s="14">
        <v>35.488914000000001</v>
      </c>
      <c r="C80" s="14">
        <f t="shared" si="6"/>
        <v>0.98437090699698615</v>
      </c>
      <c r="D80" s="14"/>
      <c r="E80" s="14"/>
      <c r="F80" s="14"/>
      <c r="G80" s="14"/>
      <c r="H80" s="14">
        <v>80.325783000000001</v>
      </c>
      <c r="I80" s="14">
        <f t="shared" si="7"/>
        <v>1</v>
      </c>
      <c r="J80" s="14"/>
      <c r="K80" s="14"/>
      <c r="L80" s="14"/>
      <c r="M80" s="14"/>
      <c r="N80" s="14">
        <v>40.292377000000002</v>
      </c>
      <c r="O80" s="14">
        <f t="shared" si="8"/>
        <v>1.0085491335950152</v>
      </c>
      <c r="P80" s="14"/>
      <c r="Q80" s="14"/>
      <c r="R80" s="14"/>
      <c r="S80" s="14"/>
      <c r="T80" s="14">
        <v>62.658802000000001</v>
      </c>
      <c r="U80" s="14">
        <f t="shared" si="9"/>
        <v>1.0211905823501972</v>
      </c>
      <c r="V80" s="14"/>
      <c r="W80" s="14"/>
      <c r="X80" s="14"/>
      <c r="Y80" s="14"/>
      <c r="Z80" s="14">
        <v>144.990768</v>
      </c>
      <c r="AA80" s="14">
        <f t="shared" si="10"/>
        <v>0.99283924904280274</v>
      </c>
      <c r="AB80" s="14"/>
      <c r="AC80" s="14"/>
      <c r="AD80" s="14"/>
      <c r="AE80" s="14"/>
      <c r="AF80" s="4">
        <v>3333.6899410000001</v>
      </c>
      <c r="AG80" s="14">
        <f t="shared" si="11"/>
        <v>-27.780029999999897</v>
      </c>
    </row>
    <row r="81" spans="1:33">
      <c r="A81" s="13">
        <v>44053</v>
      </c>
      <c r="B81" s="14">
        <v>36.052379999999999</v>
      </c>
      <c r="C81" s="14">
        <f t="shared" si="6"/>
        <v>0.998439518513073</v>
      </c>
      <c r="D81" s="14"/>
      <c r="E81" s="14"/>
      <c r="F81" s="14"/>
      <c r="G81" s="14"/>
      <c r="H81" s="14">
        <v>80.325783000000001</v>
      </c>
      <c r="I81" s="14">
        <f t="shared" si="7"/>
        <v>0.99864239417620548</v>
      </c>
      <c r="J81" s="14"/>
      <c r="K81" s="14"/>
      <c r="L81" s="14"/>
      <c r="M81" s="14"/>
      <c r="N81" s="14">
        <v>39.950831999999998</v>
      </c>
      <c r="O81" s="14">
        <f t="shared" si="8"/>
        <v>1.0036773015807097</v>
      </c>
      <c r="P81" s="14"/>
      <c r="Q81" s="14"/>
      <c r="R81" s="14"/>
      <c r="S81" s="14"/>
      <c r="T81" s="14">
        <v>61.358578000000001</v>
      </c>
      <c r="U81" s="14">
        <f t="shared" si="9"/>
        <v>1.0131104082137024</v>
      </c>
      <c r="V81" s="14"/>
      <c r="W81" s="14"/>
      <c r="X81" s="14"/>
      <c r="Y81" s="14"/>
      <c r="Z81" s="14">
        <v>146.03649899999999</v>
      </c>
      <c r="AA81" s="14">
        <f t="shared" si="10"/>
        <v>0.99616414403741049</v>
      </c>
      <c r="AB81" s="14"/>
      <c r="AC81" s="14"/>
      <c r="AD81" s="14"/>
      <c r="AE81" s="14"/>
      <c r="AF81" s="4">
        <v>3360.469971</v>
      </c>
      <c r="AG81" s="14">
        <f t="shared" si="11"/>
        <v>8.1899419999999736</v>
      </c>
    </row>
    <row r="82" spans="1:33">
      <c r="A82" s="13">
        <v>44050</v>
      </c>
      <c r="B82" s="14">
        <v>36.108727000000002</v>
      </c>
      <c r="C82" s="14">
        <f t="shared" si="6"/>
        <v>1.0047033516427104</v>
      </c>
      <c r="D82" s="14"/>
      <c r="E82" s="14"/>
      <c r="F82" s="14"/>
      <c r="G82" s="14"/>
      <c r="H82" s="14">
        <v>80.434982000000005</v>
      </c>
      <c r="I82" s="14">
        <f t="shared" si="7"/>
        <v>0.99962973860300985</v>
      </c>
      <c r="J82" s="14"/>
      <c r="K82" s="14"/>
      <c r="L82" s="14"/>
      <c r="M82" s="14"/>
      <c r="N82" s="14">
        <v>39.804459000000001</v>
      </c>
      <c r="O82" s="14">
        <f t="shared" si="8"/>
        <v>0.99560654035219009</v>
      </c>
      <c r="P82" s="14"/>
      <c r="Q82" s="14"/>
      <c r="R82" s="14"/>
      <c r="S82" s="14"/>
      <c r="T82" s="14">
        <v>60.564551999999999</v>
      </c>
      <c r="U82" s="14">
        <f t="shared" si="9"/>
        <v>0.99494538051976988</v>
      </c>
      <c r="V82" s="14"/>
      <c r="W82" s="14"/>
      <c r="X82" s="14"/>
      <c r="Y82" s="14"/>
      <c r="Z82" s="14">
        <v>146.59883099999999</v>
      </c>
      <c r="AA82" s="14">
        <f t="shared" si="10"/>
        <v>1.0071162190401264</v>
      </c>
      <c r="AB82" s="14"/>
      <c r="AC82" s="14"/>
      <c r="AD82" s="14"/>
      <c r="AE82" s="14"/>
      <c r="AF82" s="4">
        <v>3351.280029</v>
      </c>
      <c r="AG82" s="14">
        <f t="shared" si="11"/>
        <v>1.1201169999999365</v>
      </c>
    </row>
    <row r="83" spans="1:33">
      <c r="A83" s="13">
        <v>44049</v>
      </c>
      <c r="B83" s="14">
        <v>35.939689999999999</v>
      </c>
      <c r="C83" s="14">
        <f t="shared" si="6"/>
        <v>0.99531866631576338</v>
      </c>
      <c r="D83" s="14"/>
      <c r="E83" s="14"/>
      <c r="F83" s="14"/>
      <c r="G83" s="14"/>
      <c r="H83" s="14">
        <v>80.464775000000003</v>
      </c>
      <c r="I83" s="14">
        <f t="shared" si="7"/>
        <v>0.99277324693354485</v>
      </c>
      <c r="J83" s="14"/>
      <c r="K83" s="14"/>
      <c r="L83" s="14"/>
      <c r="M83" s="14"/>
      <c r="N83" s="14">
        <v>39.980110000000003</v>
      </c>
      <c r="O83" s="14">
        <f t="shared" si="8"/>
        <v>0.99417620245131655</v>
      </c>
      <c r="P83" s="14"/>
      <c r="Q83" s="14"/>
      <c r="R83" s="14"/>
      <c r="S83" s="14"/>
      <c r="T83" s="14">
        <v>60.872238000000003</v>
      </c>
      <c r="U83" s="14">
        <f t="shared" si="9"/>
        <v>1.027475337953871</v>
      </c>
      <c r="V83" s="14"/>
      <c r="W83" s="14"/>
      <c r="X83" s="14"/>
      <c r="Y83" s="14"/>
      <c r="Z83" s="14">
        <v>145.562973</v>
      </c>
      <c r="AA83" s="14">
        <f t="shared" si="10"/>
        <v>0.99427227941349239</v>
      </c>
      <c r="AB83" s="14"/>
      <c r="AC83" s="14"/>
      <c r="AD83" s="14"/>
      <c r="AE83" s="14"/>
      <c r="AF83" s="4">
        <v>3349.1599120000001</v>
      </c>
      <c r="AG83" s="14">
        <f t="shared" si="11"/>
        <v>20.389892000000145</v>
      </c>
    </row>
    <row r="84" spans="1:33">
      <c r="A84" s="13">
        <v>44048</v>
      </c>
      <c r="B84" s="14">
        <v>36.108727000000002</v>
      </c>
      <c r="C84" s="14">
        <f t="shared" si="6"/>
        <v>1.0015629203952694</v>
      </c>
      <c r="D84" s="14"/>
      <c r="E84" s="14"/>
      <c r="F84" s="14"/>
      <c r="G84" s="14"/>
      <c r="H84" s="14">
        <v>81.050506999999996</v>
      </c>
      <c r="I84" s="14">
        <f t="shared" si="7"/>
        <v>0.9996326480915978</v>
      </c>
      <c r="J84" s="14"/>
      <c r="K84" s="14"/>
      <c r="L84" s="14"/>
      <c r="M84" s="14"/>
      <c r="N84" s="14">
        <v>40.214309999999998</v>
      </c>
      <c r="O84" s="14">
        <f t="shared" si="8"/>
        <v>0.99927257969866701</v>
      </c>
      <c r="P84" s="14"/>
      <c r="Q84" s="14"/>
      <c r="R84" s="14"/>
      <c r="S84" s="14"/>
      <c r="T84" s="14">
        <v>59.244475999999999</v>
      </c>
      <c r="U84" s="14">
        <f t="shared" si="9"/>
        <v>1.0036992604105135</v>
      </c>
      <c r="V84" s="14"/>
      <c r="W84" s="14"/>
      <c r="X84" s="14"/>
      <c r="Y84" s="14"/>
      <c r="Z84" s="14">
        <v>146.40152</v>
      </c>
      <c r="AA84" s="14">
        <f t="shared" si="10"/>
        <v>1.0080152144821695</v>
      </c>
      <c r="AB84" s="14"/>
      <c r="AC84" s="14"/>
      <c r="AD84" s="14"/>
      <c r="AE84" s="14"/>
      <c r="AF84" s="4">
        <v>3327.7700199999999</v>
      </c>
      <c r="AG84" s="14">
        <f t="shared" si="11"/>
        <v>20.260009999999966</v>
      </c>
    </row>
    <row r="85" spans="1:33">
      <c r="A85" s="13">
        <v>44047</v>
      </c>
      <c r="B85" s="14">
        <v>36.052379999999999</v>
      </c>
      <c r="C85" s="14">
        <f t="shared" si="6"/>
        <v>1.0010429040045181</v>
      </c>
      <c r="D85" s="14"/>
      <c r="E85" s="14"/>
      <c r="F85" s="14"/>
      <c r="G85" s="14"/>
      <c r="H85" s="14">
        <v>81.080292</v>
      </c>
      <c r="I85" s="14">
        <f t="shared" si="7"/>
        <v>0.98945968081034064</v>
      </c>
      <c r="J85" s="14"/>
      <c r="K85" s="14"/>
      <c r="L85" s="14"/>
      <c r="M85" s="14"/>
      <c r="N85" s="14">
        <v>40.243583999999998</v>
      </c>
      <c r="O85" s="14">
        <f t="shared" si="8"/>
        <v>0.99878902651983026</v>
      </c>
      <c r="P85" s="14"/>
      <c r="Q85" s="14"/>
      <c r="R85" s="14"/>
      <c r="S85" s="14"/>
      <c r="T85" s="14">
        <v>59.026122999999998</v>
      </c>
      <c r="U85" s="14">
        <f t="shared" si="9"/>
        <v>1.0062606891321719</v>
      </c>
      <c r="V85" s="14"/>
      <c r="W85" s="14"/>
      <c r="X85" s="14"/>
      <c r="Y85" s="14"/>
      <c r="Z85" s="14">
        <v>145.23741100000001</v>
      </c>
      <c r="AA85" s="14">
        <f t="shared" si="10"/>
        <v>0.99911763214916272</v>
      </c>
      <c r="AB85" s="14"/>
      <c r="AC85" s="14"/>
      <c r="AD85" s="14"/>
      <c r="AE85" s="14"/>
      <c r="AF85" s="4">
        <v>3306.51001</v>
      </c>
      <c r="AG85" s="14">
        <f t="shared" si="11"/>
        <v>10.899902999999995</v>
      </c>
    </row>
    <row r="86" spans="1:33">
      <c r="A86" s="13">
        <v>44046</v>
      </c>
      <c r="B86" s="14">
        <v>36.01482</v>
      </c>
      <c r="C86" s="14">
        <f t="shared" si="6"/>
        <v>0.99662168051926536</v>
      </c>
      <c r="D86" s="14"/>
      <c r="E86" s="14"/>
      <c r="F86" s="14"/>
      <c r="G86" s="14"/>
      <c r="H86" s="14">
        <v>81.944007999999997</v>
      </c>
      <c r="I86" s="14">
        <f t="shared" si="7"/>
        <v>1.028664027118847</v>
      </c>
      <c r="J86" s="14"/>
      <c r="K86" s="14"/>
      <c r="L86" s="14"/>
      <c r="M86" s="14"/>
      <c r="N86" s="14">
        <v>40.292377000000002</v>
      </c>
      <c r="O86" s="14">
        <f t="shared" si="8"/>
        <v>1.0240575274411658</v>
      </c>
      <c r="P86" s="14"/>
      <c r="Q86" s="14"/>
      <c r="R86" s="14"/>
      <c r="S86" s="14"/>
      <c r="T86" s="14">
        <v>58.658878000000001</v>
      </c>
      <c r="U86" s="14">
        <f t="shared" si="9"/>
        <v>1.0075008204779197</v>
      </c>
      <c r="V86" s="14"/>
      <c r="W86" s="14"/>
      <c r="X86" s="14"/>
      <c r="Y86" s="14"/>
      <c r="Z86" s="14">
        <v>145.36567700000001</v>
      </c>
      <c r="AA86" s="14">
        <f t="shared" si="10"/>
        <v>1.0109084556957566</v>
      </c>
      <c r="AB86" s="14"/>
      <c r="AC86" s="14"/>
      <c r="AD86" s="14"/>
      <c r="AE86" s="14"/>
      <c r="AF86" s="4">
        <v>3294.610107</v>
      </c>
      <c r="AG86" s="14">
        <f t="shared" si="11"/>
        <v>22.489990000000034</v>
      </c>
    </row>
    <row r="87" spans="1:33">
      <c r="A87" s="13">
        <v>44043</v>
      </c>
      <c r="B87" s="14">
        <v>36.136901999999999</v>
      </c>
      <c r="C87" s="14">
        <f t="shared" si="6"/>
        <v>0.99328862491643666</v>
      </c>
      <c r="D87" s="14"/>
      <c r="E87" s="14"/>
      <c r="F87" s="14"/>
      <c r="G87" s="14"/>
      <c r="H87" s="14">
        <v>79.660613999999995</v>
      </c>
      <c r="I87" s="14">
        <f t="shared" si="7"/>
        <v>1.0158247857296971</v>
      </c>
      <c r="J87" s="14"/>
      <c r="K87" s="14"/>
      <c r="L87" s="14"/>
      <c r="M87" s="14"/>
      <c r="N87" s="14">
        <v>39.345813999999997</v>
      </c>
      <c r="O87" s="14">
        <f t="shared" si="8"/>
        <v>1.0017391634661916</v>
      </c>
      <c r="P87" s="14"/>
      <c r="Q87" s="14"/>
      <c r="R87" s="14"/>
      <c r="S87" s="14"/>
      <c r="T87" s="14">
        <v>58.222163999999999</v>
      </c>
      <c r="U87" s="14">
        <f t="shared" si="9"/>
        <v>0.99643284481357763</v>
      </c>
      <c r="V87" s="14"/>
      <c r="W87" s="14"/>
      <c r="X87" s="14"/>
      <c r="Y87" s="14"/>
      <c r="Z87" s="14">
        <v>143.79707300000001</v>
      </c>
      <c r="AA87" s="14">
        <f t="shared" si="10"/>
        <v>0.99264502027832813</v>
      </c>
      <c r="AB87" s="14"/>
      <c r="AC87" s="14"/>
      <c r="AD87" s="14"/>
      <c r="AE87" s="14"/>
      <c r="AF87" s="4">
        <v>3271.1201169999999</v>
      </c>
      <c r="AG87" s="14">
        <f t="shared" si="11"/>
        <v>23.90014599999995</v>
      </c>
    </row>
    <row r="88" spans="1:33">
      <c r="A88" s="13">
        <v>44042</v>
      </c>
      <c r="B88" s="14">
        <v>36.381068999999997</v>
      </c>
      <c r="C88" s="14">
        <f t="shared" si="6"/>
        <v>0.9963991008351184</v>
      </c>
      <c r="D88" s="14"/>
      <c r="E88" s="14"/>
      <c r="F88" s="14"/>
      <c r="G88" s="14"/>
      <c r="H88" s="14">
        <v>78.419640000000001</v>
      </c>
      <c r="I88" s="14">
        <f t="shared" si="7"/>
        <v>0.99546315773559346</v>
      </c>
      <c r="J88" s="14"/>
      <c r="K88" s="14"/>
      <c r="L88" s="14"/>
      <c r="M88" s="14"/>
      <c r="N88" s="14">
        <v>39.277504</v>
      </c>
      <c r="O88" s="14">
        <f t="shared" si="8"/>
        <v>0.99162350570728475</v>
      </c>
      <c r="P88" s="14"/>
      <c r="Q88" s="14"/>
      <c r="R88" s="14"/>
      <c r="S88" s="14"/>
      <c r="T88" s="14">
        <v>58.430594999999997</v>
      </c>
      <c r="U88" s="14">
        <f t="shared" si="9"/>
        <v>0.99526617188434563</v>
      </c>
      <c r="V88" s="14"/>
      <c r="W88" s="14"/>
      <c r="X88" s="14"/>
      <c r="Y88" s="14"/>
      <c r="Z88" s="14">
        <v>144.86253400000001</v>
      </c>
      <c r="AA88" s="14">
        <f t="shared" si="10"/>
        <v>1.0020473268648526</v>
      </c>
      <c r="AB88" s="14"/>
      <c r="AC88" s="14"/>
      <c r="AD88" s="14"/>
      <c r="AE88" s="14"/>
      <c r="AF88" s="4">
        <v>3246.219971</v>
      </c>
      <c r="AG88" s="14">
        <f t="shared" si="11"/>
        <v>-13.219970000000103</v>
      </c>
    </row>
    <row r="89" spans="1:33">
      <c r="A89" s="13">
        <v>44041</v>
      </c>
      <c r="B89" s="14">
        <v>36.512546999999998</v>
      </c>
      <c r="C89" s="14">
        <f t="shared" si="6"/>
        <v>1.0061507316983243</v>
      </c>
      <c r="D89" s="14"/>
      <c r="E89" s="14"/>
      <c r="F89" s="14"/>
      <c r="G89" s="14"/>
      <c r="H89" s="14">
        <v>78.777039000000002</v>
      </c>
      <c r="I89" s="14">
        <f t="shared" si="7"/>
        <v>0.99573334093075172</v>
      </c>
      <c r="J89" s="14"/>
      <c r="K89" s="14"/>
      <c r="L89" s="14"/>
      <c r="M89" s="14"/>
      <c r="N89" s="14">
        <v>39.609290999999999</v>
      </c>
      <c r="O89" s="14">
        <f t="shared" si="8"/>
        <v>0.98280875194329032</v>
      </c>
      <c r="P89" s="14"/>
      <c r="Q89" s="14"/>
      <c r="R89" s="14"/>
      <c r="S89" s="14"/>
      <c r="T89" s="14">
        <v>58.708511000000001</v>
      </c>
      <c r="U89" s="14">
        <f t="shared" si="9"/>
        <v>0.9952885935440734</v>
      </c>
      <c r="V89" s="14"/>
      <c r="W89" s="14"/>
      <c r="X89" s="14"/>
      <c r="Y89" s="14"/>
      <c r="Z89" s="14">
        <v>144.56655900000001</v>
      </c>
      <c r="AA89" s="14">
        <f t="shared" si="10"/>
        <v>0.99802487577359733</v>
      </c>
      <c r="AB89" s="14"/>
      <c r="AC89" s="14"/>
      <c r="AD89" s="14"/>
      <c r="AE89" s="14"/>
      <c r="AF89" s="4">
        <v>3258.4399410000001</v>
      </c>
      <c r="AG89" s="14">
        <f t="shared" si="11"/>
        <v>39</v>
      </c>
    </row>
    <row r="90" spans="1:33">
      <c r="A90" s="13">
        <v>44040</v>
      </c>
      <c r="B90" s="14">
        <v>36.289341</v>
      </c>
      <c r="C90" s="14">
        <f t="shared" si="6"/>
        <v>1.0394245808298901</v>
      </c>
      <c r="D90" s="14"/>
      <c r="E90" s="14"/>
      <c r="F90" s="14"/>
      <c r="G90" s="14"/>
      <c r="H90" s="14">
        <v>79.114593999999997</v>
      </c>
      <c r="I90" s="14">
        <f t="shared" si="7"/>
        <v>1.009628844545418</v>
      </c>
      <c r="J90" s="14"/>
      <c r="K90" s="14"/>
      <c r="L90" s="14"/>
      <c r="M90" s="14"/>
      <c r="N90" s="14">
        <v>40.302135</v>
      </c>
      <c r="O90" s="14">
        <f t="shared" si="8"/>
        <v>1.0102740176727423</v>
      </c>
      <c r="P90" s="14"/>
      <c r="Q90" s="14"/>
      <c r="R90" s="14"/>
      <c r="S90" s="14"/>
      <c r="T90" s="14">
        <v>58.986420000000003</v>
      </c>
      <c r="U90" s="14">
        <f t="shared" si="9"/>
        <v>1.023772648764895</v>
      </c>
      <c r="V90" s="14"/>
      <c r="W90" s="14"/>
      <c r="X90" s="14"/>
      <c r="Y90" s="14"/>
      <c r="Z90" s="14">
        <v>144.85266100000001</v>
      </c>
      <c r="AA90" s="14">
        <f t="shared" si="10"/>
        <v>0.99762203232956415</v>
      </c>
      <c r="AB90" s="14"/>
      <c r="AC90" s="14"/>
      <c r="AD90" s="14"/>
      <c r="AE90" s="14"/>
      <c r="AF90" s="4">
        <v>3218.4399410000001</v>
      </c>
      <c r="AG90" s="14">
        <f t="shared" si="11"/>
        <v>-21.969970999999987</v>
      </c>
    </row>
    <row r="91" spans="1:33">
      <c r="A91" s="13">
        <v>44039</v>
      </c>
      <c r="B91" s="14">
        <v>34.912914000000001</v>
      </c>
      <c r="C91" s="14">
        <f t="shared" si="6"/>
        <v>0.9968135749024033</v>
      </c>
      <c r="D91" s="14"/>
      <c r="E91" s="14"/>
      <c r="F91" s="14"/>
      <c r="G91" s="14"/>
      <c r="H91" s="14">
        <v>78.360077000000004</v>
      </c>
      <c r="I91" s="14">
        <f t="shared" si="7"/>
        <v>1.023735431593487</v>
      </c>
      <c r="J91" s="14"/>
      <c r="K91" s="14"/>
      <c r="L91" s="14"/>
      <c r="M91" s="14"/>
      <c r="N91" s="14">
        <v>39.892280999999997</v>
      </c>
      <c r="O91" s="14">
        <f t="shared" si="8"/>
        <v>1.014643735181173</v>
      </c>
      <c r="P91" s="14"/>
      <c r="Q91" s="14"/>
      <c r="R91" s="14"/>
      <c r="S91" s="14"/>
      <c r="T91" s="14">
        <v>57.616717999999999</v>
      </c>
      <c r="U91" s="14">
        <f t="shared" si="9"/>
        <v>1.0034572482050077</v>
      </c>
      <c r="V91" s="14"/>
      <c r="W91" s="14"/>
      <c r="X91" s="14"/>
      <c r="Y91" s="14"/>
      <c r="Z91" s="14">
        <v>145.197937</v>
      </c>
      <c r="AA91" s="14">
        <f t="shared" si="10"/>
        <v>0.99365371319365725</v>
      </c>
      <c r="AB91" s="14"/>
      <c r="AC91" s="14"/>
      <c r="AD91" s="14"/>
      <c r="AE91" s="14"/>
      <c r="AF91" s="4">
        <v>3239.4099120000001</v>
      </c>
      <c r="AG91" s="14">
        <f t="shared" si="11"/>
        <v>22.780029000000013</v>
      </c>
    </row>
    <row r="92" spans="1:33">
      <c r="A92" s="13">
        <v>44036</v>
      </c>
      <c r="B92" s="14">
        <v>35.024517000000003</v>
      </c>
      <c r="C92" s="14">
        <f t="shared" si="6"/>
        <v>0.9804738425987034</v>
      </c>
      <c r="D92" s="14"/>
      <c r="E92" s="14"/>
      <c r="F92" s="14"/>
      <c r="G92" s="14"/>
      <c r="H92" s="14">
        <v>76.543289000000001</v>
      </c>
      <c r="I92" s="14">
        <f t="shared" si="7"/>
        <v>0.98770182127151196</v>
      </c>
      <c r="J92" s="14"/>
      <c r="K92" s="14"/>
      <c r="L92" s="14"/>
      <c r="M92" s="14"/>
      <c r="N92" s="14">
        <v>39.316540000000003</v>
      </c>
      <c r="O92" s="14">
        <f t="shared" si="8"/>
        <v>0.99975197256064874</v>
      </c>
      <c r="P92" s="14"/>
      <c r="Q92" s="14"/>
      <c r="R92" s="14"/>
      <c r="S92" s="14"/>
      <c r="T92" s="14">
        <v>57.418208999999997</v>
      </c>
      <c r="U92" s="14">
        <f t="shared" si="9"/>
        <v>0.96626019421998177</v>
      </c>
      <c r="V92" s="14"/>
      <c r="W92" s="14"/>
      <c r="X92" s="14"/>
      <c r="Y92" s="14"/>
      <c r="Z92" s="14">
        <v>146.12529000000001</v>
      </c>
      <c r="AA92" s="14">
        <f t="shared" si="10"/>
        <v>0.99004083567343293</v>
      </c>
      <c r="AB92" s="14"/>
      <c r="AC92" s="14"/>
      <c r="AD92" s="14"/>
      <c r="AE92" s="14"/>
      <c r="AF92" s="4">
        <v>3215.6298830000001</v>
      </c>
      <c r="AG92" s="14">
        <f t="shared" si="11"/>
        <v>-21.030029000000013</v>
      </c>
    </row>
    <row r="93" spans="1:33">
      <c r="A93" s="13">
        <v>44035</v>
      </c>
      <c r="B93" s="14">
        <v>35.722031000000001</v>
      </c>
      <c r="C93" s="14">
        <f t="shared" si="6"/>
        <v>0.99611006557723558</v>
      </c>
      <c r="D93" s="14"/>
      <c r="E93" s="14"/>
      <c r="F93" s="14"/>
      <c r="G93" s="14"/>
      <c r="H93" s="14">
        <v>77.496352999999999</v>
      </c>
      <c r="I93" s="14">
        <f t="shared" si="7"/>
        <v>0.9908605624933905</v>
      </c>
      <c r="J93" s="14"/>
      <c r="K93" s="14"/>
      <c r="L93" s="14"/>
      <c r="M93" s="14"/>
      <c r="N93" s="14">
        <v>39.326293999999997</v>
      </c>
      <c r="O93" s="14">
        <f t="shared" si="8"/>
        <v>0.97886809682990572</v>
      </c>
      <c r="P93" s="14"/>
      <c r="Q93" s="14"/>
      <c r="R93" s="14"/>
      <c r="S93" s="14"/>
      <c r="T93" s="14">
        <v>59.423133999999997</v>
      </c>
      <c r="U93" s="14">
        <f t="shared" si="9"/>
        <v>1.0003341902893514</v>
      </c>
      <c r="V93" s="14"/>
      <c r="W93" s="14"/>
      <c r="X93" s="14"/>
      <c r="Y93" s="14"/>
      <c r="Z93" s="14">
        <v>147.595215</v>
      </c>
      <c r="AA93" s="14">
        <f t="shared" si="10"/>
        <v>0.99733344528696632</v>
      </c>
      <c r="AB93" s="14"/>
      <c r="AC93" s="14"/>
      <c r="AD93" s="14"/>
      <c r="AE93" s="14"/>
      <c r="AF93" s="4">
        <v>3235.6599120000001</v>
      </c>
      <c r="AG93" s="14">
        <f t="shared" si="11"/>
        <v>-41.360107999999855</v>
      </c>
    </row>
    <row r="94" spans="1:33">
      <c r="A94" s="13">
        <v>44034</v>
      </c>
      <c r="B94" s="14">
        <v>35.861530000000002</v>
      </c>
      <c r="C94" s="14">
        <f t="shared" si="6"/>
        <v>1.0509675537136243</v>
      </c>
      <c r="D94" s="14"/>
      <c r="E94" s="14"/>
      <c r="F94" s="14"/>
      <c r="G94" s="14"/>
      <c r="H94" s="14">
        <v>78.211158999999995</v>
      </c>
      <c r="I94" s="14">
        <f t="shared" si="7"/>
        <v>0.99860563726170515</v>
      </c>
      <c r="J94" s="14"/>
      <c r="K94" s="14"/>
      <c r="L94" s="14"/>
      <c r="M94" s="14"/>
      <c r="N94" s="14">
        <v>40.175274000000002</v>
      </c>
      <c r="O94" s="14">
        <f t="shared" si="8"/>
        <v>0.99037758901856121</v>
      </c>
      <c r="P94" s="14"/>
      <c r="Q94" s="14"/>
      <c r="R94" s="14"/>
      <c r="S94" s="14"/>
      <c r="T94" s="14">
        <v>59.403281999999997</v>
      </c>
      <c r="U94" s="14">
        <f t="shared" si="9"/>
        <v>1.0008360900154813</v>
      </c>
      <c r="V94" s="14"/>
      <c r="W94" s="14"/>
      <c r="X94" s="14"/>
      <c r="Y94" s="14"/>
      <c r="Z94" s="14">
        <v>147.98983799999999</v>
      </c>
      <c r="AA94" s="14">
        <f t="shared" si="10"/>
        <v>1.0018030850613593</v>
      </c>
      <c r="AB94" s="14"/>
      <c r="AC94" s="14"/>
      <c r="AD94" s="14"/>
      <c r="AE94" s="14"/>
      <c r="AF94" s="4">
        <v>3276.0200199999999</v>
      </c>
      <c r="AG94" s="14">
        <f t="shared" si="11"/>
        <v>17.719970999999987</v>
      </c>
    </row>
    <row r="95" spans="1:33">
      <c r="A95" s="13">
        <v>44033</v>
      </c>
      <c r="B95" s="14">
        <v>34.122394999999997</v>
      </c>
      <c r="C95" s="14">
        <f t="shared" si="6"/>
        <v>1.0052054024878676</v>
      </c>
      <c r="D95" s="14"/>
      <c r="E95" s="14"/>
      <c r="F95" s="14"/>
      <c r="G95" s="14"/>
      <c r="H95" s="14">
        <v>78.320366000000007</v>
      </c>
      <c r="I95" s="14">
        <f t="shared" si="7"/>
        <v>0.99345163428308958</v>
      </c>
      <c r="J95" s="14"/>
      <c r="K95" s="14"/>
      <c r="L95" s="14"/>
      <c r="M95" s="14"/>
      <c r="N95" s="14">
        <v>40.565612999999999</v>
      </c>
      <c r="O95" s="14">
        <f t="shared" si="8"/>
        <v>0.99975950928458557</v>
      </c>
      <c r="P95" s="14"/>
      <c r="Q95" s="14"/>
      <c r="R95" s="14"/>
      <c r="S95" s="14"/>
      <c r="T95" s="14">
        <v>59.353656999999998</v>
      </c>
      <c r="U95" s="14">
        <f t="shared" si="9"/>
        <v>1.0057181594210931</v>
      </c>
      <c r="V95" s="14"/>
      <c r="W95" s="14"/>
      <c r="X95" s="14"/>
      <c r="Y95" s="14"/>
      <c r="Z95" s="14">
        <v>147.72348</v>
      </c>
      <c r="AA95" s="14">
        <f t="shared" si="10"/>
        <v>1.0009357770163307</v>
      </c>
      <c r="AB95" s="14"/>
      <c r="AC95" s="14"/>
      <c r="AD95" s="14"/>
      <c r="AE95" s="14"/>
      <c r="AF95" s="4">
        <v>3257.3000489999999</v>
      </c>
      <c r="AG95" s="14">
        <f t="shared" si="11"/>
        <v>4.4599610000000212</v>
      </c>
    </row>
    <row r="96" spans="1:33">
      <c r="A96" s="13">
        <v>44032</v>
      </c>
      <c r="B96" s="14">
        <v>33.945694000000003</v>
      </c>
      <c r="C96" s="14">
        <f t="shared" si="6"/>
        <v>1.0068965889550403</v>
      </c>
      <c r="D96" s="14"/>
      <c r="E96" s="14"/>
      <c r="F96" s="14"/>
      <c r="G96" s="14"/>
      <c r="H96" s="14">
        <v>78.836617000000004</v>
      </c>
      <c r="I96" s="14">
        <f t="shared" si="7"/>
        <v>0.99424072319663781</v>
      </c>
      <c r="J96" s="14"/>
      <c r="K96" s="14"/>
      <c r="L96" s="14"/>
      <c r="M96" s="14"/>
      <c r="N96" s="14">
        <v>40.575370999999997</v>
      </c>
      <c r="O96" s="14">
        <f t="shared" si="8"/>
        <v>0.99426107706980715</v>
      </c>
      <c r="P96" s="14"/>
      <c r="Q96" s="14"/>
      <c r="R96" s="14"/>
      <c r="S96" s="14"/>
      <c r="T96" s="14">
        <v>59.016193000000001</v>
      </c>
      <c r="U96" s="14">
        <f t="shared" si="9"/>
        <v>0.98460010786587915</v>
      </c>
      <c r="V96" s="14"/>
      <c r="W96" s="14"/>
      <c r="X96" s="14"/>
      <c r="Y96" s="14"/>
      <c r="Z96" s="14">
        <v>147.585373</v>
      </c>
      <c r="AA96" s="14">
        <f t="shared" si="10"/>
        <v>1.0016739861949402</v>
      </c>
      <c r="AB96" s="14"/>
      <c r="AC96" s="14"/>
      <c r="AD96" s="14"/>
      <c r="AE96" s="14"/>
      <c r="AF96" s="4">
        <v>3251.8400879999999</v>
      </c>
      <c r="AG96" s="14">
        <f t="shared" si="11"/>
        <v>26.110107999999855</v>
      </c>
    </row>
    <row r="97" spans="1:33">
      <c r="A97" s="13">
        <v>44029</v>
      </c>
      <c r="B97" s="14">
        <v>33.713188000000002</v>
      </c>
      <c r="C97" s="14">
        <f t="shared" si="6"/>
        <v>1.0182583858606009</v>
      </c>
      <c r="D97" s="14"/>
      <c r="E97" s="14"/>
      <c r="F97" s="14"/>
      <c r="G97" s="14"/>
      <c r="H97" s="14">
        <v>79.293289000000001</v>
      </c>
      <c r="I97" s="14">
        <f t="shared" si="7"/>
        <v>1.0059193915339555</v>
      </c>
      <c r="J97" s="14"/>
      <c r="K97" s="14"/>
      <c r="L97" s="14"/>
      <c r="M97" s="14"/>
      <c r="N97" s="14">
        <v>40.809573999999998</v>
      </c>
      <c r="O97" s="14">
        <f t="shared" si="8"/>
        <v>1.0079537793659754</v>
      </c>
      <c r="P97" s="14"/>
      <c r="Q97" s="14"/>
      <c r="R97" s="14"/>
      <c r="S97" s="14"/>
      <c r="T97" s="14">
        <v>59.939250999999999</v>
      </c>
      <c r="U97" s="14">
        <f t="shared" si="9"/>
        <v>1.0180377344121043</v>
      </c>
      <c r="V97" s="14"/>
      <c r="W97" s="14"/>
      <c r="X97" s="14"/>
      <c r="Y97" s="14"/>
      <c r="Z97" s="14">
        <v>147.33873</v>
      </c>
      <c r="AA97" s="14">
        <f t="shared" si="10"/>
        <v>1.000670082553005</v>
      </c>
      <c r="AB97" s="14"/>
      <c r="AC97" s="14"/>
      <c r="AD97" s="14"/>
      <c r="AE97" s="14"/>
      <c r="AF97" s="4">
        <v>3224.7299800000001</v>
      </c>
      <c r="AG97" s="14">
        <f t="shared" si="11"/>
        <v>8.1599120000000767</v>
      </c>
    </row>
    <row r="98" spans="1:33">
      <c r="A98" s="13">
        <v>44028</v>
      </c>
      <c r="B98" s="14">
        <v>33.108677</v>
      </c>
      <c r="C98" s="14">
        <f t="shared" si="6"/>
        <v>0.9966406359778589</v>
      </c>
      <c r="D98" s="14"/>
      <c r="E98" s="14"/>
      <c r="F98" s="14"/>
      <c r="G98" s="14"/>
      <c r="H98" s="14">
        <v>78.826683000000003</v>
      </c>
      <c r="I98" s="14">
        <f t="shared" si="7"/>
        <v>0.99949647754910664</v>
      </c>
      <c r="J98" s="14"/>
      <c r="K98" s="14"/>
      <c r="L98" s="14"/>
      <c r="M98" s="14"/>
      <c r="N98" s="14">
        <v>40.487544999999997</v>
      </c>
      <c r="O98" s="14">
        <f t="shared" si="8"/>
        <v>0.98903453530097574</v>
      </c>
      <c r="P98" s="14"/>
      <c r="Q98" s="14"/>
      <c r="R98" s="14"/>
      <c r="S98" s="14"/>
      <c r="T98" s="14">
        <v>58.877239000000003</v>
      </c>
      <c r="U98" s="14">
        <f t="shared" si="9"/>
        <v>1.0008435664244346</v>
      </c>
      <c r="V98" s="14"/>
      <c r="W98" s="14"/>
      <c r="X98" s="14"/>
      <c r="Y98" s="14"/>
      <c r="Z98" s="14">
        <v>147.24006700000001</v>
      </c>
      <c r="AA98" s="14">
        <f t="shared" si="10"/>
        <v>1.0066774737906574</v>
      </c>
      <c r="AB98" s="14"/>
      <c r="AC98" s="14"/>
      <c r="AD98" s="14"/>
      <c r="AE98" s="14"/>
      <c r="AF98" s="4">
        <v>3215.570068</v>
      </c>
      <c r="AG98" s="14">
        <f t="shared" si="11"/>
        <v>-11.989990999999918</v>
      </c>
    </row>
    <row r="99" spans="1:33">
      <c r="A99" s="13">
        <v>44027</v>
      </c>
      <c r="B99" s="14">
        <v>33.220275999999998</v>
      </c>
      <c r="C99" s="14">
        <f t="shared" si="6"/>
        <v>1.0139084374427354</v>
      </c>
      <c r="D99" s="14"/>
      <c r="E99" s="14"/>
      <c r="F99" s="14"/>
      <c r="G99" s="14"/>
      <c r="H99" s="14">
        <v>78.866394</v>
      </c>
      <c r="I99" s="14">
        <f t="shared" si="7"/>
        <v>1.0152077270224507</v>
      </c>
      <c r="J99" s="14"/>
      <c r="K99" s="14"/>
      <c r="L99" s="14"/>
      <c r="M99" s="14"/>
      <c r="N99" s="14">
        <v>40.936432000000003</v>
      </c>
      <c r="O99" s="14">
        <f t="shared" si="8"/>
        <v>1.0307125480651897</v>
      </c>
      <c r="P99" s="14"/>
      <c r="Q99" s="14"/>
      <c r="R99" s="14"/>
      <c r="S99" s="14"/>
      <c r="T99" s="14">
        <v>58.827613999999997</v>
      </c>
      <c r="U99" s="14">
        <f t="shared" si="9"/>
        <v>1.0238383531932034</v>
      </c>
      <c r="V99" s="14"/>
      <c r="W99" s="14"/>
      <c r="X99" s="14"/>
      <c r="Y99" s="14"/>
      <c r="Z99" s="14">
        <v>146.263397</v>
      </c>
      <c r="AA99" s="14">
        <f t="shared" si="10"/>
        <v>1.0022985174076864</v>
      </c>
      <c r="AB99" s="14"/>
      <c r="AC99" s="14"/>
      <c r="AD99" s="14"/>
      <c r="AE99" s="14"/>
      <c r="AF99" s="4">
        <v>3226.5600589999999</v>
      </c>
      <c r="AG99" s="14">
        <f t="shared" si="11"/>
        <v>28.040038999999979</v>
      </c>
    </row>
    <row r="100" spans="1:33">
      <c r="A100" s="13">
        <v>44026</v>
      </c>
      <c r="B100" s="14">
        <v>32.764572000000001</v>
      </c>
      <c r="C100" s="14">
        <f t="shared" si="6"/>
        <v>1.0005681310138703</v>
      </c>
      <c r="D100" s="14"/>
      <c r="E100" s="14"/>
      <c r="F100" s="14"/>
      <c r="G100" s="14"/>
      <c r="H100" s="14">
        <v>77.684982000000005</v>
      </c>
      <c r="I100" s="14">
        <f t="shared" si="7"/>
        <v>1.0116354182568768</v>
      </c>
      <c r="J100" s="14"/>
      <c r="K100" s="14"/>
      <c r="L100" s="14"/>
      <c r="M100" s="14"/>
      <c r="N100" s="14">
        <v>39.716633000000002</v>
      </c>
      <c r="O100" s="14">
        <f t="shared" si="8"/>
        <v>1.0157225545224815</v>
      </c>
      <c r="P100" s="14"/>
      <c r="Q100" s="14"/>
      <c r="R100" s="14"/>
      <c r="S100" s="14"/>
      <c r="T100" s="14">
        <v>57.457912</v>
      </c>
      <c r="U100" s="14">
        <f t="shared" si="9"/>
        <v>1.0024242241109826</v>
      </c>
      <c r="V100" s="14"/>
      <c r="W100" s="14"/>
      <c r="X100" s="14"/>
      <c r="Y100" s="14"/>
      <c r="Z100" s="14">
        <v>145.92797899999999</v>
      </c>
      <c r="AA100" s="14">
        <f t="shared" si="10"/>
        <v>1.0186625429656702</v>
      </c>
      <c r="AB100" s="14"/>
      <c r="AC100" s="14"/>
      <c r="AD100" s="14"/>
      <c r="AE100" s="14"/>
      <c r="AF100" s="4">
        <v>3197.5200199999999</v>
      </c>
      <c r="AG100" s="14">
        <f t="shared" si="11"/>
        <v>41.300048999999944</v>
      </c>
    </row>
    <row r="101" spans="1:33">
      <c r="A101" s="13">
        <v>44025</v>
      </c>
      <c r="B101" s="14">
        <v>32.745967999999998</v>
      </c>
      <c r="C101" s="14">
        <f t="shared" si="6"/>
        <v>1.0407920910403148</v>
      </c>
      <c r="D101" s="14"/>
      <c r="E101" s="14"/>
      <c r="F101" s="14"/>
      <c r="G101" s="14"/>
      <c r="H101" s="14">
        <v>76.791481000000005</v>
      </c>
      <c r="I101" s="14">
        <f t="shared" si="7"/>
        <v>1.008080199680834</v>
      </c>
      <c r="J101" s="14"/>
      <c r="K101" s="14"/>
      <c r="L101" s="14"/>
      <c r="M101" s="14"/>
      <c r="N101" s="14">
        <v>39.101852000000001</v>
      </c>
      <c r="O101" s="14">
        <f t="shared" si="8"/>
        <v>1.0040089384915998</v>
      </c>
      <c r="P101" s="14"/>
      <c r="Q101" s="14"/>
      <c r="R101" s="14"/>
      <c r="S101" s="14"/>
      <c r="T101" s="14">
        <v>57.318958000000002</v>
      </c>
      <c r="U101" s="14">
        <f t="shared" si="9"/>
        <v>1.0055719911320693</v>
      </c>
      <c r="V101" s="14"/>
      <c r="W101" s="14"/>
      <c r="X101" s="14"/>
      <c r="Y101" s="14"/>
      <c r="Z101" s="14">
        <v>143.25448600000001</v>
      </c>
      <c r="AA101" s="14">
        <f t="shared" si="10"/>
        <v>1.0199481586375625</v>
      </c>
      <c r="AB101" s="14"/>
      <c r="AC101" s="14"/>
      <c r="AD101" s="14"/>
      <c r="AE101" s="14"/>
      <c r="AF101" s="4">
        <v>3155.219971</v>
      </c>
      <c r="AG101" s="14">
        <f t="shared" si="11"/>
        <v>-30.820067999999992</v>
      </c>
    </row>
    <row r="102" spans="1:33">
      <c r="A102" s="13">
        <v>44022</v>
      </c>
      <c r="B102" s="14">
        <v>31.462544999999999</v>
      </c>
      <c r="C102" s="14">
        <f t="shared" si="6"/>
        <v>1.0110580104007152</v>
      </c>
      <c r="D102" s="14"/>
      <c r="E102" s="14"/>
      <c r="F102" s="14"/>
      <c r="G102" s="14"/>
      <c r="H102" s="14">
        <v>76.175963999999993</v>
      </c>
      <c r="I102" s="14">
        <f t="shared" si="7"/>
        <v>1.0005215780713559</v>
      </c>
      <c r="J102" s="14"/>
      <c r="K102" s="14"/>
      <c r="L102" s="14"/>
      <c r="M102" s="14"/>
      <c r="N102" s="14">
        <v>38.945720999999999</v>
      </c>
      <c r="O102" s="14">
        <f t="shared" si="8"/>
        <v>0.98860546992679499</v>
      </c>
      <c r="P102" s="14"/>
      <c r="Q102" s="14"/>
      <c r="R102" s="14"/>
      <c r="S102" s="14"/>
      <c r="T102" s="14">
        <v>57.001347000000003</v>
      </c>
      <c r="U102" s="14">
        <f t="shared" si="9"/>
        <v>0.98829803028361418</v>
      </c>
      <c r="V102" s="14"/>
      <c r="W102" s="14"/>
      <c r="X102" s="14"/>
      <c r="Y102" s="14"/>
      <c r="Z102" s="14">
        <v>140.45271299999999</v>
      </c>
      <c r="AA102" s="14">
        <f t="shared" si="10"/>
        <v>0.99915777144130891</v>
      </c>
      <c r="AB102" s="14"/>
      <c r="AC102" s="14"/>
      <c r="AD102" s="14"/>
      <c r="AE102" s="14"/>
      <c r="AF102" s="4">
        <v>3185.040039</v>
      </c>
      <c r="AG102" s="14">
        <f t="shared" si="11"/>
        <v>31.989990000000034</v>
      </c>
    </row>
    <row r="103" spans="1:33">
      <c r="A103" s="13">
        <v>44021</v>
      </c>
      <c r="B103" s="14">
        <v>31.118437</v>
      </c>
      <c r="C103" s="14">
        <f t="shared" si="6"/>
        <v>0.99140736069007451</v>
      </c>
      <c r="D103" s="14"/>
      <c r="E103" s="14"/>
      <c r="F103" s="14"/>
      <c r="G103" s="14"/>
      <c r="H103" s="14">
        <v>76.136252999999996</v>
      </c>
      <c r="I103" s="14">
        <f t="shared" si="7"/>
        <v>0.98421462581301888</v>
      </c>
      <c r="J103" s="14"/>
      <c r="K103" s="14"/>
      <c r="L103" s="14"/>
      <c r="M103" s="14"/>
      <c r="N103" s="14">
        <v>39.394604000000001</v>
      </c>
      <c r="O103" s="14">
        <f t="shared" si="8"/>
        <v>0.99116127856888503</v>
      </c>
      <c r="P103" s="14"/>
      <c r="Q103" s="14"/>
      <c r="R103" s="14"/>
      <c r="S103" s="14"/>
      <c r="T103" s="14">
        <v>57.676273000000002</v>
      </c>
      <c r="U103" s="14">
        <f t="shared" si="9"/>
        <v>0.975654840677178</v>
      </c>
      <c r="V103" s="14"/>
      <c r="W103" s="14"/>
      <c r="X103" s="14"/>
      <c r="Y103" s="14"/>
      <c r="Z103" s="14">
        <v>140.57110599999999</v>
      </c>
      <c r="AA103" s="14">
        <f t="shared" si="10"/>
        <v>0.99455569764179641</v>
      </c>
      <c r="AB103" s="14"/>
      <c r="AC103" s="14"/>
      <c r="AD103" s="14"/>
      <c r="AE103" s="14"/>
      <c r="AF103" s="4">
        <v>3152.0500489999999</v>
      </c>
      <c r="AG103" s="14">
        <f t="shared" si="11"/>
        <v>-18.889892000000145</v>
      </c>
    </row>
    <row r="104" spans="1:33">
      <c r="A104" s="13">
        <v>44020</v>
      </c>
      <c r="B104" s="14">
        <v>31.388144</v>
      </c>
      <c r="C104" s="14">
        <f t="shared" si="6"/>
        <v>0.99177207066637441</v>
      </c>
      <c r="D104" s="14"/>
      <c r="E104" s="14"/>
      <c r="F104" s="14"/>
      <c r="G104" s="14"/>
      <c r="H104" s="14">
        <v>77.357367999999994</v>
      </c>
      <c r="I104" s="14">
        <f t="shared" si="7"/>
        <v>0.98983734126171907</v>
      </c>
      <c r="J104" s="14"/>
      <c r="K104" s="14"/>
      <c r="L104" s="14"/>
      <c r="M104" s="14"/>
      <c r="N104" s="14">
        <v>39.745907000000003</v>
      </c>
      <c r="O104" s="14">
        <f t="shared" si="8"/>
        <v>1.0086675928246123</v>
      </c>
      <c r="P104" s="14"/>
      <c r="Q104" s="14"/>
      <c r="R104" s="14"/>
      <c r="S104" s="14"/>
      <c r="T104" s="14">
        <v>59.115448000000001</v>
      </c>
      <c r="U104" s="14">
        <f t="shared" si="9"/>
        <v>0.9878918449197861</v>
      </c>
      <c r="V104" s="14"/>
      <c r="W104" s="14"/>
      <c r="X104" s="14"/>
      <c r="Y104" s="14"/>
      <c r="Z104" s="14">
        <v>141.34060700000001</v>
      </c>
      <c r="AA104" s="14">
        <f t="shared" si="10"/>
        <v>1.0029402115520647</v>
      </c>
      <c r="AB104" s="14"/>
      <c r="AC104" s="14"/>
      <c r="AD104" s="14"/>
      <c r="AE104" s="14"/>
      <c r="AF104" s="4">
        <v>3169.9399410000001</v>
      </c>
      <c r="AG104" s="14">
        <f t="shared" si="11"/>
        <v>23.619873000000098</v>
      </c>
    </row>
    <row r="105" spans="1:33">
      <c r="A105" s="13">
        <v>44019</v>
      </c>
      <c r="B105" s="14">
        <v>31.648546</v>
      </c>
      <c r="C105" s="14">
        <f t="shared" si="6"/>
        <v>0.98609086866258333</v>
      </c>
      <c r="D105" s="14"/>
      <c r="E105" s="14"/>
      <c r="F105" s="14"/>
      <c r="G105" s="14"/>
      <c r="H105" s="14">
        <v>78.151595999999998</v>
      </c>
      <c r="I105" s="14">
        <f t="shared" si="7"/>
        <v>0.98919326841843414</v>
      </c>
      <c r="J105" s="14"/>
      <c r="K105" s="14"/>
      <c r="L105" s="14"/>
      <c r="M105" s="14"/>
      <c r="N105" s="14">
        <v>39.404366000000003</v>
      </c>
      <c r="O105" s="14">
        <f t="shared" si="8"/>
        <v>0.98463804992501347</v>
      </c>
      <c r="P105" s="14"/>
      <c r="Q105" s="14"/>
      <c r="R105" s="14"/>
      <c r="S105" s="14"/>
      <c r="T105" s="14">
        <v>59.84</v>
      </c>
      <c r="U105" s="14">
        <f t="shared" si="9"/>
        <v>1.0016614121290015</v>
      </c>
      <c r="V105" s="14"/>
      <c r="W105" s="14"/>
      <c r="X105" s="14"/>
      <c r="Y105" s="14"/>
      <c r="Z105" s="14">
        <v>140.926254</v>
      </c>
      <c r="AA105" s="14">
        <f t="shared" si="10"/>
        <v>0.99909077699496918</v>
      </c>
      <c r="AB105" s="14"/>
      <c r="AC105" s="14"/>
      <c r="AD105" s="14"/>
      <c r="AE105" s="14"/>
      <c r="AF105" s="4">
        <v>3145.320068</v>
      </c>
      <c r="AG105" s="14">
        <f t="shared" si="11"/>
        <v>-35.399902999999995</v>
      </c>
    </row>
    <row r="106" spans="1:33">
      <c r="A106" s="13">
        <v>44018</v>
      </c>
      <c r="B106" s="14">
        <v>32.094959000000003</v>
      </c>
      <c r="C106" s="14">
        <f t="shared" si="6"/>
        <v>1</v>
      </c>
      <c r="D106" s="14"/>
      <c r="E106" s="14"/>
      <c r="F106" s="14"/>
      <c r="G106" s="14"/>
      <c r="H106" s="14">
        <v>79.005386000000001</v>
      </c>
      <c r="I106" s="14">
        <f t="shared" si="7"/>
        <v>1.0101549064117565</v>
      </c>
      <c r="J106" s="14"/>
      <c r="K106" s="14"/>
      <c r="L106" s="14"/>
      <c r="M106" s="14"/>
      <c r="N106" s="14">
        <v>40.019137999999998</v>
      </c>
      <c r="O106" s="14">
        <f t="shared" si="8"/>
        <v>0.99490528904237119</v>
      </c>
      <c r="P106" s="14"/>
      <c r="Q106" s="14"/>
      <c r="R106" s="14"/>
      <c r="S106" s="14"/>
      <c r="T106" s="14">
        <v>59.740746000000001</v>
      </c>
      <c r="U106" s="14">
        <f t="shared" si="9"/>
        <v>1.0177545004409136</v>
      </c>
      <c r="V106" s="14"/>
      <c r="W106" s="14"/>
      <c r="X106" s="14"/>
      <c r="Y106" s="14"/>
      <c r="Z106" s="14">
        <v>141.05450400000001</v>
      </c>
      <c r="AA106" s="14">
        <f t="shared" si="10"/>
        <v>1.0142583050703695</v>
      </c>
      <c r="AB106" s="14"/>
      <c r="AC106" s="14"/>
      <c r="AD106" s="14"/>
      <c r="AE106" s="14"/>
      <c r="AF106" s="4">
        <v>3179.719971</v>
      </c>
      <c r="AG106" s="14">
        <f t="shared" si="11"/>
        <v>48.709961000000021</v>
      </c>
    </row>
    <row r="107" spans="1:33">
      <c r="A107" s="13">
        <v>44014</v>
      </c>
      <c r="B107" s="14">
        <v>32.094959000000003</v>
      </c>
      <c r="C107" s="14">
        <f t="shared" si="6"/>
        <v>1.0228216190125303</v>
      </c>
      <c r="D107" s="14"/>
      <c r="E107" s="14"/>
      <c r="F107" s="14"/>
      <c r="G107" s="14"/>
      <c r="H107" s="14">
        <v>78.211158999999995</v>
      </c>
      <c r="I107" s="14">
        <f t="shared" si="7"/>
        <v>1.0084484576685695</v>
      </c>
      <c r="J107" s="14"/>
      <c r="K107" s="14"/>
      <c r="L107" s="14"/>
      <c r="M107" s="14"/>
      <c r="N107" s="14">
        <v>40.224068000000003</v>
      </c>
      <c r="O107" s="14">
        <f t="shared" si="8"/>
        <v>1.0088106004186066</v>
      </c>
      <c r="P107" s="14"/>
      <c r="Q107" s="14"/>
      <c r="R107" s="14"/>
      <c r="S107" s="14"/>
      <c r="T107" s="14">
        <v>58.698582000000002</v>
      </c>
      <c r="U107" s="14">
        <f t="shared" si="9"/>
        <v>1.0027127879683038</v>
      </c>
      <c r="V107" s="14"/>
      <c r="W107" s="14"/>
      <c r="X107" s="14"/>
      <c r="Y107" s="14"/>
      <c r="Z107" s="14">
        <v>139.07157900000001</v>
      </c>
      <c r="AA107" s="14">
        <f t="shared" si="10"/>
        <v>1.0042028230696889</v>
      </c>
      <c r="AB107" s="14"/>
      <c r="AC107" s="14"/>
      <c r="AD107" s="14"/>
      <c r="AE107" s="14"/>
      <c r="AF107" s="4">
        <v>3130.01001</v>
      </c>
      <c r="AG107" s="14">
        <f t="shared" si="11"/>
        <v>13.149902999999995</v>
      </c>
    </row>
    <row r="108" spans="1:33">
      <c r="A108" s="13">
        <v>44013</v>
      </c>
      <c r="B108" s="14">
        <v>31.378843</v>
      </c>
      <c r="C108" s="14">
        <f t="shared" si="6"/>
        <v>1.031804355315358</v>
      </c>
      <c r="D108" s="14"/>
      <c r="E108" s="14"/>
      <c r="F108" s="14"/>
      <c r="G108" s="14"/>
      <c r="H108" s="14">
        <v>77.555931000000001</v>
      </c>
      <c r="I108" s="14">
        <f t="shared" si="7"/>
        <v>1.0102160395736814</v>
      </c>
      <c r="J108" s="14"/>
      <c r="K108" s="14"/>
      <c r="L108" s="14"/>
      <c r="M108" s="14"/>
      <c r="N108" s="14">
        <v>39.872765000000001</v>
      </c>
      <c r="O108" s="14">
        <f t="shared" si="8"/>
        <v>1.0017160388990589</v>
      </c>
      <c r="P108" s="14"/>
      <c r="Q108" s="14"/>
      <c r="R108" s="14"/>
      <c r="S108" s="14"/>
      <c r="T108" s="14">
        <v>58.539776000000003</v>
      </c>
      <c r="U108" s="14">
        <f t="shared" si="9"/>
        <v>1.0107142334247066</v>
      </c>
      <c r="V108" s="14"/>
      <c r="W108" s="14"/>
      <c r="X108" s="14"/>
      <c r="Y108" s="14"/>
      <c r="Z108" s="14">
        <v>138.489532</v>
      </c>
      <c r="AA108" s="14">
        <f t="shared" si="10"/>
        <v>0.99822232358168184</v>
      </c>
      <c r="AB108" s="14"/>
      <c r="AC108" s="14"/>
      <c r="AD108" s="14"/>
      <c r="AE108" s="14"/>
      <c r="AF108" s="4">
        <v>3115.860107</v>
      </c>
      <c r="AG108" s="14">
        <f t="shared" si="11"/>
        <v>14.570067999999992</v>
      </c>
    </row>
    <row r="109" spans="1:33">
      <c r="A109" s="13">
        <v>44012</v>
      </c>
      <c r="B109" s="14">
        <v>30.411621</v>
      </c>
      <c r="C109" s="14">
        <f t="shared" si="6"/>
        <v>1.001838230691841</v>
      </c>
      <c r="D109" s="14"/>
      <c r="E109" s="14"/>
      <c r="F109" s="14"/>
      <c r="G109" s="14"/>
      <c r="H109" s="14">
        <v>76.771629000000004</v>
      </c>
      <c r="I109" s="14">
        <f t="shared" si="7"/>
        <v>1.0158959531835534</v>
      </c>
      <c r="J109" s="14"/>
      <c r="K109" s="14"/>
      <c r="L109" s="14"/>
      <c r="M109" s="14"/>
      <c r="N109" s="14">
        <v>39.804459000000001</v>
      </c>
      <c r="O109" s="14">
        <f t="shared" si="8"/>
        <v>1.0009816568529901</v>
      </c>
      <c r="P109" s="14"/>
      <c r="Q109" s="14"/>
      <c r="R109" s="14"/>
      <c r="S109" s="14"/>
      <c r="T109" s="14">
        <v>57.919215999999999</v>
      </c>
      <c r="U109" s="14">
        <f t="shared" si="9"/>
        <v>1.0173010795112174</v>
      </c>
      <c r="V109" s="14"/>
      <c r="W109" s="14"/>
      <c r="X109" s="14"/>
      <c r="Y109" s="14"/>
      <c r="Z109" s="14">
        <v>138.73616000000001</v>
      </c>
      <c r="AA109" s="14">
        <f t="shared" si="10"/>
        <v>1.0114356706083205</v>
      </c>
      <c r="AB109" s="14"/>
      <c r="AC109" s="14"/>
      <c r="AD109" s="14"/>
      <c r="AE109" s="14"/>
      <c r="AF109" s="4">
        <v>3100.290039</v>
      </c>
      <c r="AG109" s="14">
        <f t="shared" si="11"/>
        <v>46.050048999999944</v>
      </c>
    </row>
    <row r="110" spans="1:33">
      <c r="A110" s="13">
        <v>44011</v>
      </c>
      <c r="B110" s="14">
        <v>30.355820000000001</v>
      </c>
      <c r="C110" s="14">
        <f t="shared" si="6"/>
        <v>1.0187266123736352</v>
      </c>
      <c r="D110" s="14"/>
      <c r="E110" s="14"/>
      <c r="F110" s="14"/>
      <c r="G110" s="14"/>
      <c r="H110" s="14">
        <v>75.570366000000007</v>
      </c>
      <c r="I110" s="14">
        <f t="shared" si="7"/>
        <v>1.0123685871358921</v>
      </c>
      <c r="J110" s="14"/>
      <c r="K110" s="14"/>
      <c r="L110" s="14"/>
      <c r="M110" s="14"/>
      <c r="N110" s="14">
        <v>39.765422999999998</v>
      </c>
      <c r="O110" s="14">
        <f t="shared" si="8"/>
        <v>1.0049321895954422</v>
      </c>
      <c r="P110" s="14"/>
      <c r="Q110" s="14"/>
      <c r="R110" s="14"/>
      <c r="S110" s="14"/>
      <c r="T110" s="14">
        <v>56.934193</v>
      </c>
      <c r="U110" s="14">
        <f t="shared" si="9"/>
        <v>1.0045185715418175</v>
      </c>
      <c r="V110" s="14"/>
      <c r="W110" s="14"/>
      <c r="X110" s="14"/>
      <c r="Y110" s="14"/>
      <c r="Z110" s="14">
        <v>137.16755699999999</v>
      </c>
      <c r="AA110" s="14">
        <f t="shared" si="10"/>
        <v>1.008925252819826</v>
      </c>
      <c r="AB110" s="14"/>
      <c r="AC110" s="14"/>
      <c r="AD110" s="14"/>
      <c r="AE110" s="14"/>
      <c r="AF110" s="4">
        <v>3053.23999</v>
      </c>
      <c r="AG110" s="14">
        <f t="shared" si="11"/>
        <v>43.18994100000009</v>
      </c>
    </row>
    <row r="111" spans="1:33">
      <c r="A111" s="13">
        <v>44008</v>
      </c>
      <c r="B111" s="14">
        <v>29.797808</v>
      </c>
      <c r="C111" s="14">
        <f t="shared" si="6"/>
        <v>0.99133661101754089</v>
      </c>
      <c r="D111" s="14"/>
      <c r="E111" s="14"/>
      <c r="F111" s="14"/>
      <c r="G111" s="14"/>
      <c r="H111" s="14">
        <v>74.647086999999999</v>
      </c>
      <c r="I111" s="14">
        <f t="shared" si="7"/>
        <v>0.98197740027301494</v>
      </c>
      <c r="J111" s="14"/>
      <c r="K111" s="14"/>
      <c r="L111" s="14"/>
      <c r="M111" s="14"/>
      <c r="N111" s="14">
        <v>39.570255000000003</v>
      </c>
      <c r="O111" s="14">
        <f t="shared" si="8"/>
        <v>0.98613810768967458</v>
      </c>
      <c r="P111" s="14"/>
      <c r="Q111" s="14"/>
      <c r="R111" s="14"/>
      <c r="S111" s="14"/>
      <c r="T111" s="14">
        <v>56.678089</v>
      </c>
      <c r="U111" s="14">
        <f t="shared" si="9"/>
        <v>0.98899966012023843</v>
      </c>
      <c r="V111" s="14"/>
      <c r="W111" s="14"/>
      <c r="X111" s="14"/>
      <c r="Y111" s="14"/>
      <c r="Z111" s="14">
        <v>135.95413199999999</v>
      </c>
      <c r="AA111" s="14">
        <f t="shared" si="10"/>
        <v>0.9866829357839233</v>
      </c>
      <c r="AB111" s="14"/>
      <c r="AC111" s="14"/>
      <c r="AD111" s="14"/>
      <c r="AE111" s="14"/>
      <c r="AF111" s="4">
        <v>3009.0500489999999</v>
      </c>
      <c r="AG111" s="14">
        <f t="shared" si="11"/>
        <v>-75.709961000000021</v>
      </c>
    </row>
    <row r="112" spans="1:33">
      <c r="A112" s="13">
        <v>44007</v>
      </c>
      <c r="B112" s="14">
        <v>30.058214</v>
      </c>
      <c r="C112" s="14">
        <f t="shared" si="6"/>
        <v>1.0040385390658499</v>
      </c>
      <c r="D112" s="14"/>
      <c r="E112" s="14"/>
      <c r="F112" s="14"/>
      <c r="G112" s="14"/>
      <c r="H112" s="14">
        <v>76.017112999999995</v>
      </c>
      <c r="I112" s="14">
        <f t="shared" si="7"/>
        <v>1.0092262206876821</v>
      </c>
      <c r="J112" s="14"/>
      <c r="K112" s="14"/>
      <c r="L112" s="14"/>
      <c r="M112" s="14"/>
      <c r="N112" s="14">
        <v>40.126483999999998</v>
      </c>
      <c r="O112" s="14">
        <f t="shared" si="8"/>
        <v>1.0110648100448931</v>
      </c>
      <c r="P112" s="14"/>
      <c r="Q112" s="14"/>
      <c r="R112" s="14"/>
      <c r="S112" s="14"/>
      <c r="T112" s="14">
        <v>57.308501999999997</v>
      </c>
      <c r="U112" s="14">
        <f t="shared" si="9"/>
        <v>1.0072715092669906</v>
      </c>
      <c r="V112" s="14"/>
      <c r="W112" s="14"/>
      <c r="X112" s="14"/>
      <c r="Y112" s="14"/>
      <c r="Z112" s="14">
        <v>137.78907799999999</v>
      </c>
      <c r="AA112" s="14">
        <f t="shared" si="10"/>
        <v>0.99892719909197414</v>
      </c>
      <c r="AB112" s="14"/>
      <c r="AC112" s="14"/>
      <c r="AD112" s="14"/>
      <c r="AE112" s="14"/>
      <c r="AF112" s="4">
        <v>3083.76001</v>
      </c>
      <c r="AG112" s="14">
        <f t="shared" si="11"/>
        <v>32.429932000000008</v>
      </c>
    </row>
    <row r="113" spans="1:33">
      <c r="A113" s="13">
        <v>44006</v>
      </c>
      <c r="B113" s="14">
        <v>29.937311000000001</v>
      </c>
      <c r="C113" s="14">
        <f t="shared" si="6"/>
        <v>0.98230085301493864</v>
      </c>
      <c r="D113" s="14"/>
      <c r="E113" s="14"/>
      <c r="F113" s="14"/>
      <c r="G113" s="14"/>
      <c r="H113" s="14">
        <v>75.322174000000004</v>
      </c>
      <c r="I113" s="14">
        <f t="shared" si="7"/>
        <v>0.98379149718347536</v>
      </c>
      <c r="J113" s="14"/>
      <c r="K113" s="14"/>
      <c r="L113" s="14"/>
      <c r="M113" s="14"/>
      <c r="N113" s="14">
        <v>39.687351</v>
      </c>
      <c r="O113" s="14">
        <f t="shared" si="8"/>
        <v>0.97787913893288347</v>
      </c>
      <c r="P113" s="14"/>
      <c r="Q113" s="14"/>
      <c r="R113" s="14"/>
      <c r="S113" s="14"/>
      <c r="T113" s="14">
        <v>56.894790999999998</v>
      </c>
      <c r="U113" s="14">
        <f t="shared" si="9"/>
        <v>0.98937990371530515</v>
      </c>
      <c r="V113" s="14"/>
      <c r="W113" s="14"/>
      <c r="X113" s="14"/>
      <c r="Y113" s="14"/>
      <c r="Z113" s="14">
        <v>137.93705700000001</v>
      </c>
      <c r="AA113" s="14">
        <f t="shared" si="10"/>
        <v>0.97872036032322651</v>
      </c>
      <c r="AB113" s="14"/>
      <c r="AC113" s="14"/>
      <c r="AD113" s="14"/>
      <c r="AE113" s="14"/>
      <c r="AF113" s="4">
        <v>3050.330078</v>
      </c>
      <c r="AG113" s="14">
        <f t="shared" si="11"/>
        <v>-81.959961000000021</v>
      </c>
    </row>
    <row r="114" spans="1:33">
      <c r="A114" s="13">
        <v>44005</v>
      </c>
      <c r="B114" s="14">
        <v>30.476723</v>
      </c>
      <c r="C114" s="14">
        <f t="shared" si="6"/>
        <v>0.98973121394200592</v>
      </c>
      <c r="D114" s="14"/>
      <c r="E114" s="14"/>
      <c r="F114" s="14"/>
      <c r="G114" s="14"/>
      <c r="H114" s="14">
        <v>76.563147999999998</v>
      </c>
      <c r="I114" s="14">
        <f t="shared" si="7"/>
        <v>1.0048208946276</v>
      </c>
      <c r="J114" s="14"/>
      <c r="K114" s="14"/>
      <c r="L114" s="14"/>
      <c r="M114" s="14"/>
      <c r="N114" s="14">
        <v>40.585129000000002</v>
      </c>
      <c r="O114" s="14">
        <f t="shared" si="8"/>
        <v>1.0089762427808147</v>
      </c>
      <c r="P114" s="14"/>
      <c r="Q114" s="14"/>
      <c r="R114" s="14"/>
      <c r="S114" s="14"/>
      <c r="T114" s="14">
        <v>57.505504999999999</v>
      </c>
      <c r="U114" s="14">
        <f t="shared" si="9"/>
        <v>1.0142460055055409</v>
      </c>
      <c r="V114" s="14"/>
      <c r="W114" s="14"/>
      <c r="X114" s="14"/>
      <c r="Y114" s="14"/>
      <c r="Z114" s="14">
        <v>140.936127</v>
      </c>
      <c r="AA114" s="14">
        <f t="shared" si="10"/>
        <v>0.99630382613238633</v>
      </c>
      <c r="AB114" s="14"/>
      <c r="AC114" s="14"/>
      <c r="AD114" s="14"/>
      <c r="AE114" s="14"/>
      <c r="AF114" s="4">
        <v>3131.290039</v>
      </c>
      <c r="AG114" s="14">
        <f t="shared" si="11"/>
        <v>12.429932000000008</v>
      </c>
    </row>
    <row r="115" spans="1:33">
      <c r="A115" s="13">
        <v>44004</v>
      </c>
      <c r="B115" s="14">
        <v>30.792929000000001</v>
      </c>
      <c r="C115" s="14">
        <f t="shared" si="6"/>
        <v>0.99072401813595723</v>
      </c>
      <c r="D115" s="14"/>
      <c r="E115" s="14"/>
      <c r="F115" s="14"/>
      <c r="G115" s="14"/>
      <c r="H115" s="14">
        <v>76.195815999999994</v>
      </c>
      <c r="I115" s="14">
        <f t="shared" si="7"/>
        <v>0.98523742364265443</v>
      </c>
      <c r="J115" s="14"/>
      <c r="K115" s="14"/>
      <c r="L115" s="14"/>
      <c r="M115" s="14"/>
      <c r="N115" s="14">
        <v>40.224068000000003</v>
      </c>
      <c r="O115" s="14">
        <f t="shared" si="8"/>
        <v>1.0029196921592278</v>
      </c>
      <c r="P115" s="14"/>
      <c r="Q115" s="14"/>
      <c r="R115" s="14"/>
      <c r="S115" s="14"/>
      <c r="T115" s="14">
        <v>56.697788000000003</v>
      </c>
      <c r="U115" s="14">
        <f t="shared" si="9"/>
        <v>1.0203863877088999</v>
      </c>
      <c r="V115" s="14"/>
      <c r="W115" s="14"/>
      <c r="X115" s="14"/>
      <c r="Y115" s="14"/>
      <c r="Z115" s="14">
        <v>141.45898399999999</v>
      </c>
      <c r="AA115" s="14">
        <f t="shared" si="10"/>
        <v>0.99694078074259096</v>
      </c>
      <c r="AB115" s="14"/>
      <c r="AC115" s="14"/>
      <c r="AD115" s="14"/>
      <c r="AE115" s="14"/>
      <c r="AF115" s="4">
        <v>3117.860107</v>
      </c>
      <c r="AG115" s="14">
        <f t="shared" si="11"/>
        <v>19.120116999999937</v>
      </c>
    </row>
    <row r="116" spans="1:33">
      <c r="A116" s="13">
        <v>44001</v>
      </c>
      <c r="B116" s="14">
        <v>31.081237999999999</v>
      </c>
      <c r="C116" s="14">
        <f t="shared" si="6"/>
        <v>1.0054151807892866</v>
      </c>
      <c r="D116" s="14"/>
      <c r="E116" s="14"/>
      <c r="F116" s="14"/>
      <c r="G116" s="14"/>
      <c r="H116" s="14">
        <v>77.337517000000005</v>
      </c>
      <c r="I116" s="14">
        <f t="shared" si="7"/>
        <v>1.0220414666398536</v>
      </c>
      <c r="J116" s="14"/>
      <c r="K116" s="14"/>
      <c r="L116" s="14"/>
      <c r="M116" s="14"/>
      <c r="N116" s="14">
        <v>40.106968000000002</v>
      </c>
      <c r="O116" s="14">
        <f t="shared" si="8"/>
        <v>1.003662958563629</v>
      </c>
      <c r="P116" s="14"/>
      <c r="Q116" s="14"/>
      <c r="R116" s="14"/>
      <c r="S116" s="14"/>
      <c r="T116" s="14">
        <v>55.565018000000002</v>
      </c>
      <c r="U116" s="14">
        <f t="shared" si="9"/>
        <v>1.0078613888399806</v>
      </c>
      <c r="V116" s="14"/>
      <c r="W116" s="14"/>
      <c r="X116" s="14"/>
      <c r="Y116" s="14"/>
      <c r="Z116" s="14">
        <v>141.893066</v>
      </c>
      <c r="AA116" s="14">
        <f t="shared" si="10"/>
        <v>1.0029286169230429</v>
      </c>
      <c r="AB116" s="14"/>
      <c r="AC116" s="14"/>
      <c r="AD116" s="14"/>
      <c r="AE116" s="14"/>
      <c r="AF116" s="4">
        <v>3097.73999</v>
      </c>
      <c r="AG116" s="14">
        <f t="shared" si="11"/>
        <v>-18.600097999999889</v>
      </c>
    </row>
    <row r="117" spans="1:33">
      <c r="A117" s="13">
        <v>44000</v>
      </c>
      <c r="B117" s="14">
        <v>30.913834000000001</v>
      </c>
      <c r="C117" s="14">
        <f t="shared" si="6"/>
        <v>0.99046487411234074</v>
      </c>
      <c r="D117" s="14"/>
      <c r="E117" s="14"/>
      <c r="F117" s="14"/>
      <c r="G117" s="14"/>
      <c r="H117" s="14">
        <v>75.669646999999998</v>
      </c>
      <c r="I117" s="14">
        <f t="shared" si="7"/>
        <v>0.99908252188142199</v>
      </c>
      <c r="J117" s="14"/>
      <c r="K117" s="14"/>
      <c r="L117" s="14"/>
      <c r="M117" s="14"/>
      <c r="N117" s="14">
        <v>39.960594</v>
      </c>
      <c r="O117" s="14">
        <f t="shared" si="8"/>
        <v>0.97896246807762555</v>
      </c>
      <c r="P117" s="14"/>
      <c r="Q117" s="14"/>
      <c r="R117" s="14"/>
      <c r="S117" s="14"/>
      <c r="T117" s="14">
        <v>55.131607000000002</v>
      </c>
      <c r="U117" s="14">
        <f t="shared" si="9"/>
        <v>0.98279190974593122</v>
      </c>
      <c r="V117" s="14"/>
      <c r="W117" s="14"/>
      <c r="X117" s="14"/>
      <c r="Y117" s="14"/>
      <c r="Z117" s="14">
        <v>141.47872899999999</v>
      </c>
      <c r="AA117" s="14">
        <f t="shared" si="10"/>
        <v>0.99576454208126586</v>
      </c>
      <c r="AB117" s="14"/>
      <c r="AC117" s="14"/>
      <c r="AD117" s="14"/>
      <c r="AE117" s="14"/>
      <c r="AF117" s="4">
        <v>3115.3400879999999</v>
      </c>
      <c r="AG117" s="14">
        <f t="shared" si="11"/>
        <v>0.850097999999889</v>
      </c>
    </row>
    <row r="118" spans="1:33">
      <c r="A118" s="13">
        <v>43999</v>
      </c>
      <c r="B118" s="14">
        <v>31.211438999999999</v>
      </c>
      <c r="C118" s="14">
        <f t="shared" si="6"/>
        <v>1.0047904500052875</v>
      </c>
      <c r="D118" s="14"/>
      <c r="E118" s="14"/>
      <c r="F118" s="14"/>
      <c r="G118" s="14"/>
      <c r="H118" s="14">
        <v>75.739136000000002</v>
      </c>
      <c r="I118" s="14">
        <f t="shared" si="7"/>
        <v>0.99116533661335071</v>
      </c>
      <c r="J118" s="14"/>
      <c r="K118" s="14"/>
      <c r="L118" s="14"/>
      <c r="M118" s="14"/>
      <c r="N118" s="14">
        <v>40.819332000000003</v>
      </c>
      <c r="O118" s="14">
        <f t="shared" si="8"/>
        <v>1.0123427733651085</v>
      </c>
      <c r="P118" s="14"/>
      <c r="Q118" s="14"/>
      <c r="R118" s="14"/>
      <c r="S118" s="14"/>
      <c r="T118" s="14">
        <v>56.096927999999998</v>
      </c>
      <c r="U118" s="14">
        <f t="shared" si="9"/>
        <v>0.99807228061650299</v>
      </c>
      <c r="V118" s="14"/>
      <c r="W118" s="14"/>
      <c r="X118" s="14"/>
      <c r="Y118" s="14"/>
      <c r="Z118" s="14">
        <v>142.08050499999999</v>
      </c>
      <c r="AA118" s="14">
        <f t="shared" si="10"/>
        <v>0.9969541223173175</v>
      </c>
      <c r="AB118" s="14"/>
      <c r="AC118" s="14"/>
      <c r="AD118" s="14"/>
      <c r="AE118" s="14"/>
      <c r="AF118" s="4">
        <v>3113.48999</v>
      </c>
      <c r="AG118" s="14">
        <f t="shared" si="11"/>
        <v>-12.25</v>
      </c>
    </row>
    <row r="119" spans="1:33">
      <c r="A119" s="13">
        <v>43998</v>
      </c>
      <c r="B119" s="14">
        <v>31.062635</v>
      </c>
      <c r="C119" s="14">
        <f t="shared" si="6"/>
        <v>1.0011990484967914</v>
      </c>
      <c r="D119" s="14"/>
      <c r="E119" s="14"/>
      <c r="F119" s="14"/>
      <c r="G119" s="14"/>
      <c r="H119" s="14">
        <v>76.414230000000003</v>
      </c>
      <c r="I119" s="14">
        <f t="shared" si="7"/>
        <v>1.0398541470621827</v>
      </c>
      <c r="J119" s="14"/>
      <c r="K119" s="14"/>
      <c r="L119" s="14"/>
      <c r="M119" s="14"/>
      <c r="N119" s="14">
        <v>40.321651000000003</v>
      </c>
      <c r="O119" s="14">
        <f t="shared" si="8"/>
        <v>1.0147347444262906</v>
      </c>
      <c r="P119" s="14"/>
      <c r="Q119" s="14"/>
      <c r="R119" s="14"/>
      <c r="S119" s="14"/>
      <c r="T119" s="14">
        <v>56.205275999999998</v>
      </c>
      <c r="U119" s="14">
        <f t="shared" si="9"/>
        <v>1.0355716993766977</v>
      </c>
      <c r="V119" s="14"/>
      <c r="W119" s="14"/>
      <c r="X119" s="14"/>
      <c r="Y119" s="14"/>
      <c r="Z119" s="14">
        <v>142.51458700000001</v>
      </c>
      <c r="AA119" s="14">
        <f t="shared" si="10"/>
        <v>1.0227257107429655</v>
      </c>
      <c r="AB119" s="14"/>
      <c r="AC119" s="14"/>
      <c r="AD119" s="14"/>
      <c r="AE119" s="14"/>
      <c r="AF119" s="4">
        <v>3124.73999</v>
      </c>
      <c r="AG119" s="14">
        <f t="shared" si="11"/>
        <v>57.149902000000111</v>
      </c>
    </row>
    <row r="120" spans="1:33">
      <c r="A120" s="13">
        <v>43997</v>
      </c>
      <c r="B120" s="14">
        <v>31.025434000000001</v>
      </c>
      <c r="C120" s="14">
        <f t="shared" si="6"/>
        <v>0.9884443629416253</v>
      </c>
      <c r="D120" s="14"/>
      <c r="E120" s="14"/>
      <c r="F120" s="14"/>
      <c r="G120" s="14"/>
      <c r="H120" s="14">
        <v>73.485527000000005</v>
      </c>
      <c r="I120" s="14">
        <f t="shared" si="7"/>
        <v>0.97011789016179195</v>
      </c>
      <c r="J120" s="14"/>
      <c r="K120" s="14"/>
      <c r="L120" s="14"/>
      <c r="M120" s="14"/>
      <c r="N120" s="14">
        <v>39.736148999999997</v>
      </c>
      <c r="O120" s="14">
        <f t="shared" si="8"/>
        <v>1.0074220532419644</v>
      </c>
      <c r="P120" s="14"/>
      <c r="Q120" s="14"/>
      <c r="R120" s="14"/>
      <c r="S120" s="14"/>
      <c r="T120" s="14">
        <v>54.274635000000004</v>
      </c>
      <c r="U120" s="14">
        <f t="shared" si="9"/>
        <v>0.98095065068416964</v>
      </c>
      <c r="V120" s="14"/>
      <c r="W120" s="14"/>
      <c r="X120" s="14"/>
      <c r="Y120" s="14"/>
      <c r="Z120" s="14">
        <v>139.34780900000001</v>
      </c>
      <c r="AA120" s="14">
        <f t="shared" si="10"/>
        <v>0.99366867293914996</v>
      </c>
      <c r="AB120" s="14"/>
      <c r="AC120" s="14"/>
      <c r="AD120" s="14"/>
      <c r="AE120" s="14"/>
      <c r="AF120" s="4">
        <v>3066.5900879999999</v>
      </c>
      <c r="AG120" s="14">
        <f t="shared" si="11"/>
        <v>24.280029000000013</v>
      </c>
    </row>
    <row r="121" spans="1:33">
      <c r="A121" s="13">
        <v>43994</v>
      </c>
      <c r="B121" s="14">
        <v>31.388144</v>
      </c>
      <c r="C121" s="14">
        <f t="shared" si="6"/>
        <v>1.0135135924923617</v>
      </c>
      <c r="D121" s="14"/>
      <c r="E121" s="14"/>
      <c r="F121" s="14"/>
      <c r="G121" s="14"/>
      <c r="H121" s="14">
        <v>75.749069000000006</v>
      </c>
      <c r="I121" s="14">
        <f t="shared" si="7"/>
        <v>0.99426637924686589</v>
      </c>
      <c r="J121" s="14"/>
      <c r="K121" s="14"/>
      <c r="L121" s="14"/>
      <c r="M121" s="14"/>
      <c r="N121" s="14">
        <v>39.443398000000002</v>
      </c>
      <c r="O121" s="14">
        <f t="shared" si="8"/>
        <v>1.0052225784938822</v>
      </c>
      <c r="P121" s="14"/>
      <c r="Q121" s="14"/>
      <c r="R121" s="14"/>
      <c r="S121" s="14"/>
      <c r="T121" s="14">
        <v>55.328609</v>
      </c>
      <c r="U121" s="14">
        <f t="shared" si="9"/>
        <v>0.99047789011770559</v>
      </c>
      <c r="V121" s="14"/>
      <c r="W121" s="14"/>
      <c r="X121" s="14"/>
      <c r="Y121" s="14"/>
      <c r="Z121" s="14">
        <v>140.23568700000001</v>
      </c>
      <c r="AA121" s="14">
        <f t="shared" si="10"/>
        <v>1.0090864539389821</v>
      </c>
      <c r="AB121" s="14"/>
      <c r="AC121" s="14"/>
      <c r="AD121" s="14"/>
      <c r="AE121" s="14"/>
      <c r="AF121" s="4">
        <v>3041.3100589999999</v>
      </c>
      <c r="AG121" s="14">
        <f t="shared" si="11"/>
        <v>38.209961000000021</v>
      </c>
    </row>
    <row r="122" spans="1:33">
      <c r="A122" s="13">
        <v>43993</v>
      </c>
      <c r="B122" s="14">
        <v>30.969633000000002</v>
      </c>
      <c r="C122" s="14">
        <f t="shared" si="6"/>
        <v>0.92706010042900922</v>
      </c>
      <c r="D122" s="14"/>
      <c r="E122" s="14"/>
      <c r="F122" s="14"/>
      <c r="G122" s="14"/>
      <c r="H122" s="14">
        <v>76.185890000000001</v>
      </c>
      <c r="I122" s="14">
        <f t="shared" si="7"/>
        <v>0.94594605668582421</v>
      </c>
      <c r="J122" s="14"/>
      <c r="K122" s="14"/>
      <c r="L122" s="14"/>
      <c r="M122" s="14"/>
      <c r="N122" s="14">
        <v>39.238472000000002</v>
      </c>
      <c r="O122" s="14">
        <f t="shared" si="8"/>
        <v>0.94812548847338729</v>
      </c>
      <c r="P122" s="14"/>
      <c r="Q122" s="14"/>
      <c r="R122" s="14"/>
      <c r="S122" s="14"/>
      <c r="T122" s="14">
        <v>55.860518999999996</v>
      </c>
      <c r="U122" s="14">
        <f t="shared" si="9"/>
        <v>0.94265289557970089</v>
      </c>
      <c r="V122" s="14"/>
      <c r="W122" s="14"/>
      <c r="X122" s="14"/>
      <c r="Y122" s="14"/>
      <c r="Z122" s="14">
        <v>138.972916</v>
      </c>
      <c r="AA122" s="14">
        <f t="shared" si="10"/>
        <v>0.95311224395984739</v>
      </c>
      <c r="AB122" s="14"/>
      <c r="AC122" s="14"/>
      <c r="AD122" s="14"/>
      <c r="AE122" s="14"/>
      <c r="AF122" s="4">
        <v>3002.1000979999999</v>
      </c>
      <c r="AG122" s="14">
        <f t="shared" si="11"/>
        <v>-189.03979500000014</v>
      </c>
    </row>
    <row r="123" spans="1:33">
      <c r="A123" s="13">
        <v>43992</v>
      </c>
      <c r="B123" s="14">
        <v>33.406283999999999</v>
      </c>
      <c r="C123" s="14">
        <f t="shared" si="6"/>
        <v>0.99199111913291571</v>
      </c>
      <c r="D123" s="14"/>
      <c r="E123" s="14"/>
      <c r="F123" s="14"/>
      <c r="G123" s="14"/>
      <c r="H123" s="14">
        <v>80.539360000000002</v>
      </c>
      <c r="I123" s="14">
        <f t="shared" si="7"/>
        <v>0.99404314848032138</v>
      </c>
      <c r="J123" s="14"/>
      <c r="K123" s="14"/>
      <c r="L123" s="14"/>
      <c r="M123" s="14"/>
      <c r="N123" s="14">
        <v>41.385314999999999</v>
      </c>
      <c r="O123" s="14">
        <f t="shared" si="8"/>
        <v>1.0126551692294548</v>
      </c>
      <c r="P123" s="14"/>
      <c r="Q123" s="14"/>
      <c r="R123" s="14"/>
      <c r="S123" s="14"/>
      <c r="T123" s="14">
        <v>59.258842000000001</v>
      </c>
      <c r="U123" s="14">
        <f t="shared" si="9"/>
        <v>0.98736249613049143</v>
      </c>
      <c r="V123" s="14"/>
      <c r="W123" s="14"/>
      <c r="X123" s="14"/>
      <c r="Y123" s="14"/>
      <c r="Z123" s="14">
        <v>145.80960099999999</v>
      </c>
      <c r="AA123" s="14">
        <f t="shared" si="10"/>
        <v>1.0126061582192944</v>
      </c>
      <c r="AB123" s="14"/>
      <c r="AC123" s="14"/>
      <c r="AD123" s="14"/>
      <c r="AE123" s="14"/>
      <c r="AF123" s="4">
        <v>3190.139893</v>
      </c>
      <c r="AG123" s="14">
        <f t="shared" si="11"/>
        <v>-18.040038999999979</v>
      </c>
    </row>
    <row r="124" spans="1:33">
      <c r="A124" s="13">
        <v>43991</v>
      </c>
      <c r="B124" s="14">
        <v>33.675991000000003</v>
      </c>
      <c r="C124" s="14">
        <f t="shared" si="6"/>
        <v>0.98961471428996284</v>
      </c>
      <c r="D124" s="14"/>
      <c r="E124" s="14"/>
      <c r="F124" s="14"/>
      <c r="G124" s="14"/>
      <c r="H124" s="14">
        <v>81.021996000000001</v>
      </c>
      <c r="I124" s="14">
        <f t="shared" si="7"/>
        <v>0.99227991686069961</v>
      </c>
      <c r="J124" s="14"/>
      <c r="K124" s="14"/>
      <c r="L124" s="14"/>
      <c r="M124" s="14"/>
      <c r="N124" s="14">
        <v>40.868122</v>
      </c>
      <c r="O124" s="14">
        <f t="shared" si="8"/>
        <v>0.98843530756419451</v>
      </c>
      <c r="P124" s="14"/>
      <c r="Q124" s="14"/>
      <c r="R124" s="14"/>
      <c r="S124" s="14"/>
      <c r="T124" s="14">
        <v>60.017310999999999</v>
      </c>
      <c r="U124" s="14">
        <f t="shared" si="9"/>
        <v>0.9918606928901903</v>
      </c>
      <c r="V124" s="14"/>
      <c r="W124" s="14"/>
      <c r="X124" s="14"/>
      <c r="Y124" s="14"/>
      <c r="Z124" s="14">
        <v>143.99438499999999</v>
      </c>
      <c r="AA124" s="14">
        <f t="shared" si="10"/>
        <v>0.99448119456656159</v>
      </c>
      <c r="AB124" s="14"/>
      <c r="AC124" s="14"/>
      <c r="AD124" s="14"/>
      <c r="AE124" s="14"/>
      <c r="AF124" s="4">
        <v>3207.179932</v>
      </c>
      <c r="AG124" s="14">
        <f t="shared" si="11"/>
        <v>-26.209961000000021</v>
      </c>
    </row>
    <row r="125" spans="1:33">
      <c r="A125" s="13">
        <v>43990</v>
      </c>
      <c r="B125" s="14">
        <v>34.029395999999998</v>
      </c>
      <c r="C125" s="14">
        <f t="shared" si="6"/>
        <v>1.016671254665104</v>
      </c>
      <c r="D125" s="14"/>
      <c r="E125" s="14"/>
      <c r="F125" s="14"/>
      <c r="G125" s="14"/>
      <c r="H125" s="14">
        <v>81.652359000000004</v>
      </c>
      <c r="I125" s="14">
        <f t="shared" si="7"/>
        <v>1.0077801465172496</v>
      </c>
      <c r="J125" s="14"/>
      <c r="K125" s="14"/>
      <c r="L125" s="14"/>
      <c r="M125" s="14"/>
      <c r="N125" s="14">
        <v>41.346279000000003</v>
      </c>
      <c r="O125" s="14">
        <f t="shared" si="8"/>
        <v>1.0160670508310985</v>
      </c>
      <c r="P125" s="14"/>
      <c r="Q125" s="14"/>
      <c r="R125" s="14"/>
      <c r="S125" s="14"/>
      <c r="T125" s="14">
        <v>60.509819</v>
      </c>
      <c r="U125" s="14">
        <f t="shared" si="9"/>
        <v>1.0016304725670619</v>
      </c>
      <c r="V125" s="14"/>
      <c r="W125" s="14"/>
      <c r="X125" s="14"/>
      <c r="Y125" s="14"/>
      <c r="Z125" s="14">
        <v>144.79347200000001</v>
      </c>
      <c r="AA125" s="14">
        <f t="shared" si="10"/>
        <v>0.99640193225358786</v>
      </c>
      <c r="AB125" s="14"/>
      <c r="AC125" s="14"/>
      <c r="AD125" s="14"/>
      <c r="AE125" s="14"/>
      <c r="AF125" s="4">
        <v>3232.389893</v>
      </c>
      <c r="AG125" s="14">
        <f t="shared" si="11"/>
        <v>37.459961000000021</v>
      </c>
    </row>
    <row r="126" spans="1:33">
      <c r="A126" s="13">
        <v>43987</v>
      </c>
      <c r="B126" s="14">
        <v>33.471386000000003</v>
      </c>
      <c r="C126" s="14">
        <f t="shared" si="6"/>
        <v>0.99944469962854265</v>
      </c>
      <c r="D126" s="14"/>
      <c r="E126" s="14"/>
      <c r="F126" s="14"/>
      <c r="G126" s="14"/>
      <c r="H126" s="14">
        <v>81.021996000000001</v>
      </c>
      <c r="I126" s="14">
        <f t="shared" si="7"/>
        <v>1.0087062702149461</v>
      </c>
      <c r="J126" s="14"/>
      <c r="K126" s="14"/>
      <c r="L126" s="14"/>
      <c r="M126" s="14"/>
      <c r="N126" s="14">
        <v>40.692470999999998</v>
      </c>
      <c r="O126" s="14">
        <f t="shared" si="8"/>
        <v>1.0012005311428884</v>
      </c>
      <c r="P126" s="14"/>
      <c r="Q126" s="14"/>
      <c r="R126" s="14"/>
      <c r="S126" s="14"/>
      <c r="T126" s="14">
        <v>60.411320000000003</v>
      </c>
      <c r="U126" s="14">
        <f t="shared" si="9"/>
        <v>1.0072262443978328</v>
      </c>
      <c r="V126" s="14"/>
      <c r="W126" s="14"/>
      <c r="X126" s="14"/>
      <c r="Y126" s="14"/>
      <c r="Z126" s="14">
        <v>145.31632999999999</v>
      </c>
      <c r="AA126" s="14">
        <f t="shared" si="10"/>
        <v>1.0038847424442121</v>
      </c>
      <c r="AB126" s="14"/>
      <c r="AC126" s="14"/>
      <c r="AD126" s="14"/>
      <c r="AE126" s="14"/>
      <c r="AF126" s="4">
        <v>3193.929932</v>
      </c>
      <c r="AG126" s="14">
        <f t="shared" si="11"/>
        <v>80.579834000000119</v>
      </c>
    </row>
    <row r="127" spans="1:33">
      <c r="A127" s="13">
        <v>43986</v>
      </c>
      <c r="B127" s="14">
        <v>33.489983000000002</v>
      </c>
      <c r="C127" s="14">
        <f t="shared" si="6"/>
        <v>0.99585176532284803</v>
      </c>
      <c r="D127" s="14"/>
      <c r="E127" s="14"/>
      <c r="F127" s="14"/>
      <c r="G127" s="14"/>
      <c r="H127" s="14">
        <v>80.322685000000007</v>
      </c>
      <c r="I127" s="14">
        <f t="shared" si="7"/>
        <v>0.99378509163098727</v>
      </c>
      <c r="J127" s="14"/>
      <c r="K127" s="14"/>
      <c r="L127" s="14"/>
      <c r="M127" s="14"/>
      <c r="N127" s="14">
        <v>40.643676999999997</v>
      </c>
      <c r="O127" s="14">
        <f t="shared" si="8"/>
        <v>0.98884138467894822</v>
      </c>
      <c r="P127" s="14"/>
      <c r="Q127" s="14"/>
      <c r="R127" s="14"/>
      <c r="S127" s="14"/>
      <c r="T127" s="14">
        <v>59.977905</v>
      </c>
      <c r="U127" s="14">
        <f t="shared" si="9"/>
        <v>1.0112937535979492</v>
      </c>
      <c r="V127" s="14"/>
      <c r="W127" s="14"/>
      <c r="X127" s="14"/>
      <c r="Y127" s="14"/>
      <c r="Z127" s="14">
        <v>144.753998</v>
      </c>
      <c r="AA127" s="14">
        <f t="shared" si="10"/>
        <v>0.98708371005135365</v>
      </c>
      <c r="AB127" s="14"/>
      <c r="AC127" s="14"/>
      <c r="AD127" s="14"/>
      <c r="AE127" s="14"/>
      <c r="AF127" s="4">
        <v>3112.3500979999999</v>
      </c>
      <c r="AG127" s="14">
        <f t="shared" si="11"/>
        <v>-11.520019000000048</v>
      </c>
    </row>
    <row r="128" spans="1:33">
      <c r="A128" s="13">
        <v>43985</v>
      </c>
      <c r="B128" s="14">
        <v>33.629486</v>
      </c>
      <c r="C128" s="14">
        <f t="shared" si="6"/>
        <v>1</v>
      </c>
      <c r="D128" s="14"/>
      <c r="E128" s="14"/>
      <c r="F128" s="14"/>
      <c r="G128" s="14"/>
      <c r="H128" s="14">
        <v>80.825005000000004</v>
      </c>
      <c r="I128" s="14">
        <f t="shared" si="7"/>
        <v>1.0150915245772012</v>
      </c>
      <c r="J128" s="14"/>
      <c r="K128" s="14"/>
      <c r="L128" s="14"/>
      <c r="M128" s="14"/>
      <c r="N128" s="14">
        <v>41.102322000000001</v>
      </c>
      <c r="O128" s="14">
        <f t="shared" si="8"/>
        <v>1.0021413404665511</v>
      </c>
      <c r="P128" s="14"/>
      <c r="Q128" s="14"/>
      <c r="R128" s="14"/>
      <c r="S128" s="14"/>
      <c r="T128" s="14">
        <v>59.308093999999997</v>
      </c>
      <c r="U128" s="14">
        <f t="shared" si="9"/>
        <v>0.99274522796169928</v>
      </c>
      <c r="V128" s="14"/>
      <c r="W128" s="14"/>
      <c r="X128" s="14"/>
      <c r="Y128" s="14"/>
      <c r="Z128" s="14">
        <v>146.64814799999999</v>
      </c>
      <c r="AA128" s="14">
        <f t="shared" si="10"/>
        <v>1.0026981090508988</v>
      </c>
      <c r="AB128" s="14"/>
      <c r="AC128" s="14"/>
      <c r="AD128" s="14"/>
      <c r="AE128" s="14"/>
      <c r="AF128" s="4">
        <v>3122.8701169999999</v>
      </c>
      <c r="AG128" s="14">
        <f t="shared" si="11"/>
        <v>41.050048999999944</v>
      </c>
    </row>
    <row r="129" spans="1:33">
      <c r="A129" s="13">
        <v>43984</v>
      </c>
      <c r="B129" s="14">
        <v>33.629486</v>
      </c>
      <c r="C129" s="14">
        <f t="shared" si="6"/>
        <v>1.0197405131601904</v>
      </c>
      <c r="D129" s="14"/>
      <c r="E129" s="14"/>
      <c r="F129" s="14"/>
      <c r="G129" s="14"/>
      <c r="H129" s="14">
        <v>79.623367000000002</v>
      </c>
      <c r="I129" s="14">
        <f t="shared" si="7"/>
        <v>1.016088562627911</v>
      </c>
      <c r="J129" s="14"/>
      <c r="K129" s="14"/>
      <c r="L129" s="14"/>
      <c r="M129" s="14"/>
      <c r="N129" s="14">
        <v>41.014496000000001</v>
      </c>
      <c r="O129" s="14">
        <f t="shared" si="8"/>
        <v>1.0043011011771048</v>
      </c>
      <c r="P129" s="14"/>
      <c r="Q129" s="14"/>
      <c r="R129" s="14"/>
      <c r="S129" s="14"/>
      <c r="T129" s="14">
        <v>59.741504999999997</v>
      </c>
      <c r="U129" s="14">
        <f t="shared" si="9"/>
        <v>1.0059711996387619</v>
      </c>
      <c r="V129" s="14"/>
      <c r="W129" s="14"/>
      <c r="X129" s="14"/>
      <c r="Y129" s="14"/>
      <c r="Z129" s="14">
        <v>146.25353999999999</v>
      </c>
      <c r="AA129" s="14">
        <f t="shared" si="10"/>
        <v>1.0072016168221365</v>
      </c>
      <c r="AB129" s="14"/>
      <c r="AC129" s="14"/>
      <c r="AD129" s="14"/>
      <c r="AE129" s="14"/>
      <c r="AF129" s="4">
        <v>3080.820068</v>
      </c>
      <c r="AG129" s="14">
        <f t="shared" si="11"/>
        <v>24.090087999999923</v>
      </c>
    </row>
    <row r="130" spans="1:33">
      <c r="A130" s="13">
        <v>43983</v>
      </c>
      <c r="B130" s="14">
        <v>32.978473999999999</v>
      </c>
      <c r="C130" s="14">
        <f t="shared" si="6"/>
        <v>0.9285152368432974</v>
      </c>
      <c r="D130" s="14"/>
      <c r="E130" s="14"/>
      <c r="F130" s="14"/>
      <c r="G130" s="14"/>
      <c r="H130" s="14">
        <v>78.362624999999994</v>
      </c>
      <c r="I130" s="14">
        <f t="shared" si="7"/>
        <v>0.98562926213618818</v>
      </c>
      <c r="J130" s="14"/>
      <c r="K130" s="14"/>
      <c r="L130" s="14"/>
      <c r="M130" s="14"/>
      <c r="N130" s="14">
        <v>40.838844000000002</v>
      </c>
      <c r="O130" s="14">
        <f t="shared" si="8"/>
        <v>0.99833021855592485</v>
      </c>
      <c r="P130" s="14"/>
      <c r="Q130" s="14"/>
      <c r="R130" s="14"/>
      <c r="S130" s="14"/>
      <c r="T130" s="14">
        <v>59.386893999999998</v>
      </c>
      <c r="U130" s="14">
        <f t="shared" si="9"/>
        <v>1.0095444766444228</v>
      </c>
      <c r="V130" s="14"/>
      <c r="W130" s="14"/>
      <c r="X130" s="14"/>
      <c r="Y130" s="14"/>
      <c r="Z130" s="14">
        <v>145.207809</v>
      </c>
      <c r="AA130" s="14">
        <f t="shared" si="10"/>
        <v>0.98951253530136329</v>
      </c>
      <c r="AB130" s="14"/>
      <c r="AC130" s="14"/>
      <c r="AD130" s="14"/>
      <c r="AE130" s="14"/>
      <c r="AF130" s="4">
        <v>3055.7299800000001</v>
      </c>
      <c r="AG130" s="14">
        <f t="shared" si="11"/>
        <v>10.419921000000159</v>
      </c>
    </row>
    <row r="131" spans="1:33">
      <c r="A131" s="13">
        <v>43980</v>
      </c>
      <c r="B131" s="14">
        <v>35.517429</v>
      </c>
      <c r="C131" s="14">
        <f t="shared" si="6"/>
        <v>1.0002620245366378</v>
      </c>
      <c r="D131" s="14"/>
      <c r="E131" s="14"/>
      <c r="F131" s="14"/>
      <c r="G131" s="14"/>
      <c r="H131" s="14">
        <v>79.505172999999999</v>
      </c>
      <c r="I131" s="14">
        <f t="shared" si="7"/>
        <v>1.0212550713896911</v>
      </c>
      <c r="J131" s="14"/>
      <c r="K131" s="14"/>
      <c r="L131" s="14"/>
      <c r="M131" s="14"/>
      <c r="N131" s="14">
        <v>40.907150000000001</v>
      </c>
      <c r="O131" s="14">
        <f t="shared" si="8"/>
        <v>1.0091477189538718</v>
      </c>
      <c r="P131" s="14"/>
      <c r="Q131" s="14"/>
      <c r="R131" s="14"/>
      <c r="S131" s="14"/>
      <c r="T131" s="14">
        <v>58.825436000000003</v>
      </c>
      <c r="U131" s="14">
        <f t="shared" si="9"/>
        <v>0.99849528342840266</v>
      </c>
      <c r="V131" s="14"/>
      <c r="W131" s="14"/>
      <c r="X131" s="14"/>
      <c r="Y131" s="14"/>
      <c r="Z131" s="14">
        <v>146.74681100000001</v>
      </c>
      <c r="AA131" s="14">
        <f t="shared" si="10"/>
        <v>1.0121114125004151</v>
      </c>
      <c r="AB131" s="14"/>
      <c r="AC131" s="14"/>
      <c r="AD131" s="14"/>
      <c r="AE131" s="14"/>
      <c r="AF131" s="4">
        <v>3044.3100589999999</v>
      </c>
      <c r="AG131" s="14">
        <f t="shared" si="11"/>
        <v>13.580078999999841</v>
      </c>
    </row>
    <row r="132" spans="1:33">
      <c r="A132" s="13">
        <v>43979</v>
      </c>
      <c r="B132" s="14">
        <v>35.508125</v>
      </c>
      <c r="C132" s="14">
        <f t="shared" si="6"/>
        <v>1.0205825963227482</v>
      </c>
      <c r="D132" s="14"/>
      <c r="E132" s="14"/>
      <c r="F132" s="14"/>
      <c r="G132" s="14"/>
      <c r="H132" s="14">
        <v>77.850455999999994</v>
      </c>
      <c r="I132" s="14">
        <f t="shared" si="7"/>
        <v>1.0192134020187062</v>
      </c>
      <c r="J132" s="14"/>
      <c r="K132" s="14"/>
      <c r="L132" s="14"/>
      <c r="M132" s="14"/>
      <c r="N132" s="14">
        <v>40.536335000000001</v>
      </c>
      <c r="O132" s="14">
        <f t="shared" si="8"/>
        <v>1.0146555896507989</v>
      </c>
      <c r="P132" s="14"/>
      <c r="Q132" s="14"/>
      <c r="R132" s="14"/>
      <c r="S132" s="14"/>
      <c r="T132" s="14">
        <v>58.914085</v>
      </c>
      <c r="U132" s="14">
        <f t="shared" si="9"/>
        <v>0.99023172454554398</v>
      </c>
      <c r="V132" s="14"/>
      <c r="W132" s="14"/>
      <c r="X132" s="14"/>
      <c r="Y132" s="14"/>
      <c r="Z132" s="14">
        <v>144.990768</v>
      </c>
      <c r="AA132" s="14">
        <f t="shared" si="10"/>
        <v>1.0143556980917887</v>
      </c>
      <c r="AB132" s="14"/>
      <c r="AC132" s="14"/>
      <c r="AD132" s="14"/>
      <c r="AE132" s="14"/>
      <c r="AF132" s="4">
        <v>3029.7299800000001</v>
      </c>
      <c r="AG132" s="14">
        <f t="shared" si="11"/>
        <v>-7.3999029999999948</v>
      </c>
    </row>
    <row r="133" spans="1:33">
      <c r="A133" s="13">
        <v>43978</v>
      </c>
      <c r="B133" s="14">
        <v>34.792014999999999</v>
      </c>
      <c r="C133" s="14">
        <f t="shared" ref="C133:C196" si="12">B133/B134</f>
        <v>0.99786619862502057</v>
      </c>
      <c r="D133" s="14"/>
      <c r="E133" s="14"/>
      <c r="F133" s="14"/>
      <c r="G133" s="14"/>
      <c r="H133" s="14">
        <v>76.382880999999998</v>
      </c>
      <c r="I133" s="14">
        <f t="shared" ref="I133:I196" si="13">H133/H134</f>
        <v>1.0037535787761249</v>
      </c>
      <c r="J133" s="14"/>
      <c r="K133" s="14"/>
      <c r="L133" s="14"/>
      <c r="M133" s="14"/>
      <c r="N133" s="14">
        <v>39.950831999999998</v>
      </c>
      <c r="O133" s="14">
        <f t="shared" ref="O133:O196" si="14">N133/N134</f>
        <v>1.0046625682819972</v>
      </c>
      <c r="P133" s="14"/>
      <c r="Q133" s="14"/>
      <c r="R133" s="14"/>
      <c r="S133" s="14"/>
      <c r="T133" s="14">
        <v>59.495251000000003</v>
      </c>
      <c r="U133" s="14">
        <f t="shared" ref="U133:U196" si="15">T133/T134</f>
        <v>1.0013262994335559</v>
      </c>
      <c r="V133" s="14"/>
      <c r="W133" s="14"/>
      <c r="X133" s="14"/>
      <c r="Y133" s="14"/>
      <c r="Z133" s="14">
        <v>142.938782</v>
      </c>
      <c r="AA133" s="14">
        <f t="shared" ref="AA133:AA196" si="16">Z133/Z134</f>
        <v>1.0022828318440604</v>
      </c>
      <c r="AB133" s="14"/>
      <c r="AC133" s="14"/>
      <c r="AD133" s="14"/>
      <c r="AE133" s="14"/>
      <c r="AF133" s="4">
        <v>3036.1298830000001</v>
      </c>
      <c r="AG133" s="14">
        <f t="shared" ref="AG133:AG196" si="17">(AF133-AF134)-1</f>
        <v>43.359863000000132</v>
      </c>
    </row>
    <row r="134" spans="1:33">
      <c r="A134" s="13">
        <v>43977</v>
      </c>
      <c r="B134" s="14">
        <v>34.866413000000001</v>
      </c>
      <c r="C134" s="14">
        <f t="shared" si="12"/>
        <v>0.99973333878507387</v>
      </c>
      <c r="D134" s="14"/>
      <c r="E134" s="14"/>
      <c r="F134" s="14"/>
      <c r="G134" s="14"/>
      <c r="H134" s="14">
        <v>76.097244000000003</v>
      </c>
      <c r="I134" s="14">
        <f t="shared" si="13"/>
        <v>1.0116537425990064</v>
      </c>
      <c r="J134" s="14"/>
      <c r="K134" s="14"/>
      <c r="L134" s="14"/>
      <c r="M134" s="14"/>
      <c r="N134" s="14">
        <v>39.765422999999998</v>
      </c>
      <c r="O134" s="14">
        <f t="shared" si="14"/>
        <v>0.9965761401383918</v>
      </c>
      <c r="P134" s="14"/>
      <c r="Q134" s="14"/>
      <c r="R134" s="14"/>
      <c r="S134" s="14"/>
      <c r="T134" s="14">
        <v>59.416446999999998</v>
      </c>
      <c r="U134" s="14">
        <f t="shared" si="15"/>
        <v>0.99226847707874721</v>
      </c>
      <c r="V134" s="14"/>
      <c r="W134" s="14"/>
      <c r="X134" s="14"/>
      <c r="Y134" s="14"/>
      <c r="Z134" s="14">
        <v>142.61322000000001</v>
      </c>
      <c r="AA134" s="14">
        <f t="shared" si="16"/>
        <v>1.0013160468468838</v>
      </c>
      <c r="AB134" s="14"/>
      <c r="AC134" s="14"/>
      <c r="AD134" s="14"/>
      <c r="AE134" s="14"/>
      <c r="AF134" s="4">
        <v>2991.7700199999999</v>
      </c>
      <c r="AG134" s="14">
        <f t="shared" si="17"/>
        <v>35.320068999999876</v>
      </c>
    </row>
    <row r="135" spans="1:33">
      <c r="A135" s="13">
        <v>43973</v>
      </c>
      <c r="B135" s="14">
        <v>34.875712999999998</v>
      </c>
      <c r="C135" s="14">
        <f t="shared" si="12"/>
        <v>1.0064412365188691</v>
      </c>
      <c r="D135" s="14"/>
      <c r="E135" s="14"/>
      <c r="F135" s="14"/>
      <c r="G135" s="14"/>
      <c r="H135" s="14">
        <v>75.220641999999998</v>
      </c>
      <c r="I135" s="14">
        <f t="shared" si="13"/>
        <v>0.99764858278477486</v>
      </c>
      <c r="J135" s="14"/>
      <c r="K135" s="14"/>
      <c r="L135" s="14"/>
      <c r="M135" s="14"/>
      <c r="N135" s="14">
        <v>39.902042000000002</v>
      </c>
      <c r="O135" s="14">
        <f t="shared" si="14"/>
        <v>0.99658799718891655</v>
      </c>
      <c r="P135" s="14"/>
      <c r="Q135" s="14"/>
      <c r="R135" s="14"/>
      <c r="S135" s="14"/>
      <c r="T135" s="14">
        <v>59.879406000000003</v>
      </c>
      <c r="U135" s="14">
        <f t="shared" si="15"/>
        <v>0.99427543725265233</v>
      </c>
      <c r="V135" s="14"/>
      <c r="W135" s="14"/>
      <c r="X135" s="14"/>
      <c r="Y135" s="14"/>
      <c r="Z135" s="14">
        <v>142.425781</v>
      </c>
      <c r="AA135" s="14">
        <f t="shared" si="16"/>
        <v>0.99087144726616994</v>
      </c>
      <c r="AB135" s="14"/>
      <c r="AC135" s="14"/>
      <c r="AD135" s="14"/>
      <c r="AE135" s="14"/>
      <c r="AF135" s="4">
        <v>2955.4499510000001</v>
      </c>
      <c r="AG135" s="14">
        <f t="shared" si="17"/>
        <v>5.9399410000000898</v>
      </c>
    </row>
    <row r="136" spans="1:33">
      <c r="A136" s="13">
        <v>43972</v>
      </c>
      <c r="B136" s="14">
        <v>34.652507999999997</v>
      </c>
      <c r="C136" s="14">
        <f t="shared" si="12"/>
        <v>0.99016739218443273</v>
      </c>
      <c r="D136" s="14"/>
      <c r="E136" s="14"/>
      <c r="F136" s="14"/>
      <c r="G136" s="14"/>
      <c r="H136" s="14">
        <v>75.397934000000006</v>
      </c>
      <c r="I136" s="14">
        <f t="shared" si="13"/>
        <v>0.99557807296200085</v>
      </c>
      <c r="J136" s="14"/>
      <c r="K136" s="14"/>
      <c r="L136" s="14"/>
      <c r="M136" s="14"/>
      <c r="N136" s="14">
        <v>40.038654000000001</v>
      </c>
      <c r="O136" s="14">
        <f t="shared" si="14"/>
        <v>0.99322177768017217</v>
      </c>
      <c r="P136" s="14"/>
      <c r="Q136" s="14"/>
      <c r="R136" s="14"/>
      <c r="S136" s="14"/>
      <c r="T136" s="14">
        <v>60.224162999999997</v>
      </c>
      <c r="U136" s="14">
        <f t="shared" si="15"/>
        <v>0.99124515503166233</v>
      </c>
      <c r="V136" s="14"/>
      <c r="W136" s="14"/>
      <c r="X136" s="14"/>
      <c r="Y136" s="14"/>
      <c r="Z136" s="14">
        <v>143.7379</v>
      </c>
      <c r="AA136" s="14">
        <f t="shared" si="16"/>
        <v>0.99343196688919033</v>
      </c>
      <c r="AB136" s="14"/>
      <c r="AC136" s="14"/>
      <c r="AD136" s="14"/>
      <c r="AE136" s="14"/>
      <c r="AF136" s="4">
        <v>2948.51001</v>
      </c>
      <c r="AG136" s="14">
        <f t="shared" si="17"/>
        <v>-24.100097000000005</v>
      </c>
    </row>
    <row r="137" spans="1:33">
      <c r="A137" s="13">
        <v>43971</v>
      </c>
      <c r="B137" s="14">
        <v>34.996616000000003</v>
      </c>
      <c r="C137" s="14">
        <f t="shared" si="12"/>
        <v>0.99867300620909372</v>
      </c>
      <c r="D137" s="14"/>
      <c r="E137" s="14"/>
      <c r="F137" s="14"/>
      <c r="G137" s="14"/>
      <c r="H137" s="14">
        <v>75.732819000000006</v>
      </c>
      <c r="I137" s="14">
        <f t="shared" si="13"/>
        <v>0.99148942810889795</v>
      </c>
      <c r="J137" s="14"/>
      <c r="K137" s="14"/>
      <c r="L137" s="14"/>
      <c r="M137" s="14"/>
      <c r="N137" s="14">
        <v>40.311897000000002</v>
      </c>
      <c r="O137" s="14">
        <f t="shared" si="14"/>
        <v>1.0092842520959753</v>
      </c>
      <c r="P137" s="14"/>
      <c r="Q137" s="14"/>
      <c r="R137" s="14"/>
      <c r="S137" s="14"/>
      <c r="T137" s="14">
        <v>60.756073000000001</v>
      </c>
      <c r="U137" s="14">
        <f t="shared" si="15"/>
        <v>0.98357517555466678</v>
      </c>
      <c r="V137" s="14"/>
      <c r="W137" s="14"/>
      <c r="X137" s="14"/>
      <c r="Y137" s="14"/>
      <c r="Z137" s="14">
        <v>144.68821700000001</v>
      </c>
      <c r="AA137" s="14">
        <f t="shared" si="16"/>
        <v>0.99100793564058043</v>
      </c>
      <c r="AB137" s="14"/>
      <c r="AC137" s="14"/>
      <c r="AD137" s="14"/>
      <c r="AE137" s="14"/>
      <c r="AF137" s="4">
        <v>2971.610107</v>
      </c>
      <c r="AG137" s="14">
        <f t="shared" si="17"/>
        <v>47.670165999999881</v>
      </c>
    </row>
    <row r="138" spans="1:33">
      <c r="A138" s="13">
        <v>43970</v>
      </c>
      <c r="B138" s="14">
        <v>35.043118</v>
      </c>
      <c r="C138" s="14">
        <f t="shared" si="12"/>
        <v>0.9897556693139804</v>
      </c>
      <c r="D138" s="14"/>
      <c r="E138" s="14"/>
      <c r="F138" s="14"/>
      <c r="G138" s="14"/>
      <c r="H138" s="14">
        <v>76.382880999999998</v>
      </c>
      <c r="I138" s="14">
        <f t="shared" si="13"/>
        <v>0.97277978774842422</v>
      </c>
      <c r="J138" s="14"/>
      <c r="K138" s="14"/>
      <c r="L138" s="14"/>
      <c r="M138" s="14"/>
      <c r="N138" s="14">
        <v>39.941074</v>
      </c>
      <c r="O138" s="14">
        <f t="shared" si="14"/>
        <v>0.99152135501825411</v>
      </c>
      <c r="P138" s="14"/>
      <c r="Q138" s="14"/>
      <c r="R138" s="14"/>
      <c r="S138" s="14"/>
      <c r="T138" s="14">
        <v>61.770645000000002</v>
      </c>
      <c r="U138" s="14">
        <f t="shared" si="15"/>
        <v>0.98600631101299285</v>
      </c>
      <c r="V138" s="14"/>
      <c r="W138" s="14"/>
      <c r="X138" s="14"/>
      <c r="Y138" s="14"/>
      <c r="Z138" s="14">
        <v>146.001068</v>
      </c>
      <c r="AA138" s="14">
        <f t="shared" si="16"/>
        <v>0.99003439347542821</v>
      </c>
      <c r="AB138" s="14"/>
      <c r="AC138" s="14"/>
      <c r="AD138" s="14"/>
      <c r="AE138" s="14"/>
      <c r="AF138" s="4">
        <v>2922.9399410000001</v>
      </c>
      <c r="AG138" s="14">
        <f t="shared" si="17"/>
        <v>-31.969970999999987</v>
      </c>
    </row>
    <row r="139" spans="1:33">
      <c r="A139" s="13">
        <v>43969</v>
      </c>
      <c r="B139" s="14">
        <v>35.405827000000002</v>
      </c>
      <c r="C139" s="14">
        <f t="shared" si="12"/>
        <v>1.0082098054819875</v>
      </c>
      <c r="D139" s="14"/>
      <c r="E139" s="14"/>
      <c r="F139" s="14"/>
      <c r="G139" s="14"/>
      <c r="H139" s="14">
        <v>78.520218</v>
      </c>
      <c r="I139" s="14">
        <f t="shared" si="13"/>
        <v>0.99924793185076766</v>
      </c>
      <c r="J139" s="14"/>
      <c r="K139" s="14"/>
      <c r="L139" s="14"/>
      <c r="M139" s="14"/>
      <c r="N139" s="14">
        <v>40.282615999999997</v>
      </c>
      <c r="O139" s="14">
        <f t="shared" si="14"/>
        <v>1.0090441861011537</v>
      </c>
      <c r="P139" s="14"/>
      <c r="Q139" s="14"/>
      <c r="R139" s="14"/>
      <c r="S139" s="14"/>
      <c r="T139" s="14">
        <v>62.647311999999999</v>
      </c>
      <c r="U139" s="14">
        <f t="shared" si="15"/>
        <v>0.99235458177888802</v>
      </c>
      <c r="V139" s="14"/>
      <c r="W139" s="14"/>
      <c r="X139" s="14"/>
      <c r="Y139" s="14"/>
      <c r="Z139" s="14">
        <v>147.47070299999999</v>
      </c>
      <c r="AA139" s="14">
        <f t="shared" si="16"/>
        <v>1.000531805188573</v>
      </c>
      <c r="AB139" s="14"/>
      <c r="AC139" s="14"/>
      <c r="AD139" s="14"/>
      <c r="AE139" s="14"/>
      <c r="AF139" s="4">
        <v>2953.9099120000001</v>
      </c>
      <c r="AG139" s="14">
        <f t="shared" si="17"/>
        <v>89.209961000000021</v>
      </c>
    </row>
    <row r="140" spans="1:33">
      <c r="A140" s="13">
        <v>43966</v>
      </c>
      <c r="B140" s="14">
        <v>35.117519000000001</v>
      </c>
      <c r="C140" s="14">
        <f t="shared" si="12"/>
        <v>0.99578067674145399</v>
      </c>
      <c r="D140" s="14"/>
      <c r="E140" s="14"/>
      <c r="F140" s="14"/>
      <c r="G140" s="14"/>
      <c r="H140" s="14">
        <v>78.579314999999994</v>
      </c>
      <c r="I140" s="14">
        <f t="shared" si="13"/>
        <v>0.99662708926813892</v>
      </c>
      <c r="J140" s="14"/>
      <c r="K140" s="14"/>
      <c r="L140" s="14"/>
      <c r="M140" s="14"/>
      <c r="N140" s="14">
        <v>39.921557999999997</v>
      </c>
      <c r="O140" s="14">
        <f t="shared" si="14"/>
        <v>1.0012237174923784</v>
      </c>
      <c r="P140" s="14"/>
      <c r="Q140" s="14"/>
      <c r="R140" s="14"/>
      <c r="S140" s="14"/>
      <c r="T140" s="14">
        <v>63.129967000000001</v>
      </c>
      <c r="U140" s="14">
        <f t="shared" si="15"/>
        <v>1.0050178803488414</v>
      </c>
      <c r="V140" s="14"/>
      <c r="W140" s="14"/>
      <c r="X140" s="14"/>
      <c r="Y140" s="14"/>
      <c r="Z140" s="14">
        <v>147.39231899999999</v>
      </c>
      <c r="AA140" s="14">
        <f t="shared" si="16"/>
        <v>1.0189651181421999</v>
      </c>
      <c r="AB140" s="14"/>
      <c r="AC140" s="14"/>
      <c r="AD140" s="14"/>
      <c r="AE140" s="14"/>
      <c r="AF140" s="4">
        <v>2863.6999510000001</v>
      </c>
      <c r="AG140" s="14">
        <f t="shared" si="17"/>
        <v>10.199951000000056</v>
      </c>
    </row>
    <row r="141" spans="1:33">
      <c r="A141" s="13">
        <v>43965</v>
      </c>
      <c r="B141" s="14">
        <v>35.266319000000003</v>
      </c>
      <c r="C141" s="14">
        <f t="shared" si="12"/>
        <v>1.0234817666425218</v>
      </c>
      <c r="D141" s="14"/>
      <c r="E141" s="14"/>
      <c r="F141" s="14"/>
      <c r="G141" s="14"/>
      <c r="H141" s="14">
        <v>78.845253</v>
      </c>
      <c r="I141" s="14">
        <f t="shared" si="13"/>
        <v>1.0277313471302072</v>
      </c>
      <c r="J141" s="14"/>
      <c r="K141" s="14"/>
      <c r="L141" s="14"/>
      <c r="M141" s="14"/>
      <c r="N141" s="14">
        <v>39.872765000000001</v>
      </c>
      <c r="O141" s="14">
        <f t="shared" si="14"/>
        <v>0.96668864819652467</v>
      </c>
      <c r="P141" s="14"/>
      <c r="Q141" s="14"/>
      <c r="R141" s="14"/>
      <c r="S141" s="14"/>
      <c r="T141" s="14">
        <v>62.814770000000003</v>
      </c>
      <c r="U141" s="14">
        <f t="shared" si="15"/>
        <v>1.0079026661710493</v>
      </c>
      <c r="V141" s="14"/>
      <c r="W141" s="14"/>
      <c r="X141" s="14"/>
      <c r="Y141" s="14"/>
      <c r="Z141" s="14">
        <v>144.649033</v>
      </c>
      <c r="AA141" s="14">
        <f t="shared" si="16"/>
        <v>1.0034663003170432</v>
      </c>
      <c r="AB141" s="14"/>
      <c r="AC141" s="14"/>
      <c r="AD141" s="14"/>
      <c r="AE141" s="14"/>
      <c r="AF141" s="4">
        <v>2852.5</v>
      </c>
      <c r="AG141" s="14">
        <f t="shared" si="17"/>
        <v>31.5</v>
      </c>
    </row>
    <row r="142" spans="1:33">
      <c r="A142" s="13">
        <v>43964</v>
      </c>
      <c r="B142" s="14">
        <v>34.457203</v>
      </c>
      <c r="C142" s="14">
        <f t="shared" si="12"/>
        <v>0.99170232355202148</v>
      </c>
      <c r="D142" s="14"/>
      <c r="E142" s="14"/>
      <c r="F142" s="14"/>
      <c r="G142" s="14"/>
      <c r="H142" s="14">
        <v>76.717765999999997</v>
      </c>
      <c r="I142" s="14">
        <f t="shared" si="13"/>
        <v>1.0090685840299698</v>
      </c>
      <c r="J142" s="14"/>
      <c r="K142" s="14"/>
      <c r="L142" s="14"/>
      <c r="M142" s="14"/>
      <c r="N142" s="14">
        <v>41.246749999999999</v>
      </c>
      <c r="O142" s="14">
        <f t="shared" si="14"/>
        <v>1.0125564437295846</v>
      </c>
      <c r="P142" s="14"/>
      <c r="Q142" s="14"/>
      <c r="R142" s="14"/>
      <c r="S142" s="14"/>
      <c r="T142" s="14">
        <v>62.322257999999998</v>
      </c>
      <c r="U142" s="14">
        <f t="shared" si="15"/>
        <v>0.99873726491863413</v>
      </c>
      <c r="V142" s="14"/>
      <c r="W142" s="14"/>
      <c r="X142" s="14"/>
      <c r="Y142" s="14"/>
      <c r="Z142" s="14">
        <v>144.14936800000001</v>
      </c>
      <c r="AA142" s="14">
        <f t="shared" si="16"/>
        <v>0.99993204733068519</v>
      </c>
      <c r="AB142" s="14"/>
      <c r="AC142" s="14"/>
      <c r="AD142" s="14"/>
      <c r="AE142" s="14"/>
      <c r="AF142" s="4">
        <v>2820</v>
      </c>
      <c r="AG142" s="14">
        <f t="shared" si="17"/>
        <v>-51.120116999999937</v>
      </c>
    </row>
    <row r="143" spans="1:33">
      <c r="A143" s="13">
        <v>43963</v>
      </c>
      <c r="B143" s="14">
        <v>34.745510000000003</v>
      </c>
      <c r="C143" s="14">
        <f t="shared" si="12"/>
        <v>0.98057745724320311</v>
      </c>
      <c r="D143" s="14"/>
      <c r="E143" s="14"/>
      <c r="F143" s="14"/>
      <c r="G143" s="14"/>
      <c r="H143" s="14">
        <v>76.028296999999995</v>
      </c>
      <c r="I143" s="14">
        <f t="shared" si="13"/>
        <v>0.99075851671670412</v>
      </c>
      <c r="J143" s="14"/>
      <c r="K143" s="14"/>
      <c r="L143" s="14"/>
      <c r="M143" s="14"/>
      <c r="N143" s="14">
        <v>40.735259999999997</v>
      </c>
      <c r="O143" s="14">
        <f t="shared" si="14"/>
        <v>1.0033276966553453</v>
      </c>
      <c r="P143" s="14"/>
      <c r="Q143" s="14"/>
      <c r="R143" s="14"/>
      <c r="S143" s="14"/>
      <c r="T143" s="14">
        <v>62.401054000000002</v>
      </c>
      <c r="U143" s="14">
        <f t="shared" si="15"/>
        <v>1.0110117409208224</v>
      </c>
      <c r="V143" s="14"/>
      <c r="W143" s="14"/>
      <c r="X143" s="14"/>
      <c r="Y143" s="14"/>
      <c r="Z143" s="14">
        <v>144.159164</v>
      </c>
      <c r="AA143" s="14">
        <f t="shared" si="16"/>
        <v>0.98678821463567634</v>
      </c>
      <c r="AB143" s="14"/>
      <c r="AC143" s="14"/>
      <c r="AD143" s="14"/>
      <c r="AE143" s="14"/>
      <c r="AF143" s="4">
        <v>2870.1201169999999</v>
      </c>
      <c r="AG143" s="14">
        <f t="shared" si="17"/>
        <v>-61.069824000000153</v>
      </c>
    </row>
    <row r="144" spans="1:33">
      <c r="A144" s="13">
        <v>43962</v>
      </c>
      <c r="B144" s="14">
        <v>35.433723000000001</v>
      </c>
      <c r="C144" s="14">
        <f t="shared" si="12"/>
        <v>1.0236431819021568</v>
      </c>
      <c r="D144" s="14"/>
      <c r="E144" s="14"/>
      <c r="F144" s="14"/>
      <c r="G144" s="14"/>
      <c r="H144" s="14">
        <v>76.737465</v>
      </c>
      <c r="I144" s="14">
        <f t="shared" si="13"/>
        <v>1.0197643883721172</v>
      </c>
      <c r="J144" s="14"/>
      <c r="K144" s="14"/>
      <c r="L144" s="14"/>
      <c r="M144" s="14"/>
      <c r="N144" s="14">
        <v>40.600155000000001</v>
      </c>
      <c r="O144" s="14">
        <f t="shared" si="14"/>
        <v>1.0038176572681425</v>
      </c>
      <c r="P144" s="14"/>
      <c r="Q144" s="14"/>
      <c r="R144" s="14"/>
      <c r="S144" s="14"/>
      <c r="T144" s="14">
        <v>61.721393999999997</v>
      </c>
      <c r="U144" s="14">
        <f t="shared" si="15"/>
        <v>1.0263717879982166</v>
      </c>
      <c r="V144" s="14"/>
      <c r="W144" s="14"/>
      <c r="X144" s="14"/>
      <c r="Y144" s="14"/>
      <c r="Z144" s="14">
        <v>146.08926400000001</v>
      </c>
      <c r="AA144" s="14">
        <f t="shared" si="16"/>
        <v>1.0027572909948024</v>
      </c>
      <c r="AB144" s="14"/>
      <c r="AC144" s="14"/>
      <c r="AD144" s="14"/>
      <c r="AE144" s="14"/>
      <c r="AF144" s="4">
        <v>2930.1899410000001</v>
      </c>
      <c r="AG144" s="14">
        <f t="shared" si="17"/>
        <v>-0.61010799999985466</v>
      </c>
    </row>
    <row r="145" spans="1:33">
      <c r="A145" s="13">
        <v>43959</v>
      </c>
      <c r="B145" s="14">
        <v>34.615307000000001</v>
      </c>
      <c r="C145" s="14">
        <f t="shared" si="12"/>
        <v>1.0070345459387979</v>
      </c>
      <c r="D145" s="14"/>
      <c r="E145" s="14"/>
      <c r="F145" s="14"/>
      <c r="G145" s="14"/>
      <c r="H145" s="14">
        <v>75.250191000000001</v>
      </c>
      <c r="I145" s="14">
        <f t="shared" si="13"/>
        <v>1.010582063305735</v>
      </c>
      <c r="J145" s="14"/>
      <c r="K145" s="14"/>
      <c r="L145" s="14"/>
      <c r="M145" s="14"/>
      <c r="N145" s="14">
        <v>40.445746999999997</v>
      </c>
      <c r="O145" s="14">
        <f t="shared" si="14"/>
        <v>1.0050360707977619</v>
      </c>
      <c r="P145" s="14"/>
      <c r="Q145" s="14"/>
      <c r="R145" s="14"/>
      <c r="S145" s="14"/>
      <c r="T145" s="14">
        <v>60.135513000000003</v>
      </c>
      <c r="U145" s="14">
        <f t="shared" si="15"/>
        <v>1.0001638734610148</v>
      </c>
      <c r="V145" s="14"/>
      <c r="W145" s="14"/>
      <c r="X145" s="14"/>
      <c r="Y145" s="14"/>
      <c r="Z145" s="14">
        <v>145.68756099999999</v>
      </c>
      <c r="AA145" s="14">
        <f t="shared" si="16"/>
        <v>1.0075208064240528</v>
      </c>
      <c r="AB145" s="14"/>
      <c r="AC145" s="14"/>
      <c r="AD145" s="14"/>
      <c r="AE145" s="14"/>
      <c r="AF145" s="4">
        <v>2929.8000489999999</v>
      </c>
      <c r="AG145" s="14">
        <f t="shared" si="17"/>
        <v>47.610107999999855</v>
      </c>
    </row>
    <row r="146" spans="1:33">
      <c r="A146" s="13">
        <v>43958</v>
      </c>
      <c r="B146" s="14">
        <v>34.373505000000002</v>
      </c>
      <c r="C146" s="14">
        <f t="shared" si="12"/>
        <v>0.96931548094746256</v>
      </c>
      <c r="D146" s="14"/>
      <c r="E146" s="14"/>
      <c r="F146" s="14"/>
      <c r="G146" s="14"/>
      <c r="H146" s="14">
        <v>74.462226999999999</v>
      </c>
      <c r="I146" s="14">
        <f t="shared" si="13"/>
        <v>0.9802903679096393</v>
      </c>
      <c r="J146" s="14"/>
      <c r="K146" s="14"/>
      <c r="L146" s="14"/>
      <c r="M146" s="14"/>
      <c r="N146" s="14">
        <v>40.243079999999999</v>
      </c>
      <c r="O146" s="14">
        <f t="shared" si="14"/>
        <v>0.98372254459376074</v>
      </c>
      <c r="P146" s="14"/>
      <c r="Q146" s="14"/>
      <c r="R146" s="14"/>
      <c r="S146" s="14"/>
      <c r="T146" s="14">
        <v>60.125660000000003</v>
      </c>
      <c r="U146" s="14">
        <f t="shared" si="15"/>
        <v>0.99852769226931659</v>
      </c>
      <c r="V146" s="14"/>
      <c r="W146" s="14"/>
      <c r="X146" s="14"/>
      <c r="Y146" s="14"/>
      <c r="Z146" s="14">
        <v>144.60005200000001</v>
      </c>
      <c r="AA146" s="14">
        <f t="shared" si="16"/>
        <v>0.99669098711274873</v>
      </c>
      <c r="AB146" s="14"/>
      <c r="AC146" s="14"/>
      <c r="AD146" s="14"/>
      <c r="AE146" s="14"/>
      <c r="AF146" s="4">
        <v>2881.1899410000001</v>
      </c>
      <c r="AG146" s="14">
        <f t="shared" si="17"/>
        <v>31.770019000000048</v>
      </c>
    </row>
    <row r="147" spans="1:33">
      <c r="A147" s="13">
        <v>43957</v>
      </c>
      <c r="B147" s="14">
        <v>35.461627999999997</v>
      </c>
      <c r="C147" s="14">
        <f t="shared" si="12"/>
        <v>1</v>
      </c>
      <c r="D147" s="14"/>
      <c r="E147" s="14"/>
      <c r="F147" s="14"/>
      <c r="G147" s="14"/>
      <c r="H147" s="14">
        <v>75.959357999999995</v>
      </c>
      <c r="I147" s="14">
        <f t="shared" si="13"/>
        <v>0.9885912533662623</v>
      </c>
      <c r="J147" s="14"/>
      <c r="K147" s="14"/>
      <c r="L147" s="14"/>
      <c r="M147" s="14"/>
      <c r="N147" s="14">
        <v>40.908974000000001</v>
      </c>
      <c r="O147" s="14">
        <f t="shared" si="14"/>
        <v>1.0095260836026521</v>
      </c>
      <c r="P147" s="14"/>
      <c r="Q147" s="14"/>
      <c r="R147" s="14"/>
      <c r="S147" s="14"/>
      <c r="T147" s="14">
        <v>60.214314000000002</v>
      </c>
      <c r="U147" s="14">
        <f t="shared" si="15"/>
        <v>0.99625164218356366</v>
      </c>
      <c r="V147" s="14"/>
      <c r="W147" s="14"/>
      <c r="X147" s="14"/>
      <c r="Y147" s="14"/>
      <c r="Z147" s="14">
        <v>145.08012400000001</v>
      </c>
      <c r="AA147" s="14">
        <f t="shared" si="16"/>
        <v>0.99050165841637339</v>
      </c>
      <c r="AB147" s="14"/>
      <c r="AC147" s="14"/>
      <c r="AD147" s="14"/>
      <c r="AE147" s="14"/>
      <c r="AF147" s="4">
        <v>2848.419922</v>
      </c>
      <c r="AG147" s="14">
        <f t="shared" si="17"/>
        <v>-21.020019000000048</v>
      </c>
    </row>
    <row r="148" spans="1:33">
      <c r="A148" s="13">
        <v>43956</v>
      </c>
      <c r="B148" s="14">
        <v>35.461627999999997</v>
      </c>
      <c r="C148" s="14">
        <f t="shared" si="12"/>
        <v>1.0236576454795812</v>
      </c>
      <c r="D148" s="14"/>
      <c r="E148" s="14"/>
      <c r="F148" s="14"/>
      <c r="G148" s="14"/>
      <c r="H148" s="14">
        <v>76.83596</v>
      </c>
      <c r="I148" s="14">
        <f t="shared" si="13"/>
        <v>1.0149622334675898</v>
      </c>
      <c r="J148" s="14"/>
      <c r="K148" s="14"/>
      <c r="L148" s="14"/>
      <c r="M148" s="14"/>
      <c r="N148" s="14">
        <v>40.522948999999997</v>
      </c>
      <c r="O148" s="14">
        <f t="shared" si="14"/>
        <v>0.99620398186598191</v>
      </c>
      <c r="P148" s="14"/>
      <c r="Q148" s="14"/>
      <c r="R148" s="14"/>
      <c r="S148" s="14"/>
      <c r="T148" s="14">
        <v>60.440868000000002</v>
      </c>
      <c r="U148" s="14">
        <f t="shared" si="15"/>
        <v>1.0197773907193628</v>
      </c>
      <c r="V148" s="14"/>
      <c r="W148" s="14"/>
      <c r="X148" s="14"/>
      <c r="Y148" s="14"/>
      <c r="Z148" s="14">
        <v>146.47135900000001</v>
      </c>
      <c r="AA148" s="14">
        <f t="shared" si="16"/>
        <v>1.0082956484581582</v>
      </c>
      <c r="AB148" s="14"/>
      <c r="AC148" s="14"/>
      <c r="AD148" s="14"/>
      <c r="AE148" s="14"/>
      <c r="AF148" s="4">
        <v>2868.4399410000001</v>
      </c>
      <c r="AG148" s="14">
        <f t="shared" si="17"/>
        <v>24.699951000000056</v>
      </c>
    </row>
    <row r="149" spans="1:33">
      <c r="A149" s="13">
        <v>43955</v>
      </c>
      <c r="B149" s="14">
        <v>34.642077999999998</v>
      </c>
      <c r="C149" s="14">
        <f t="shared" si="12"/>
        <v>0.99946861695227895</v>
      </c>
      <c r="D149" s="14"/>
      <c r="E149" s="14"/>
      <c r="F149" s="14"/>
      <c r="G149" s="14"/>
      <c r="H149" s="14">
        <v>75.703270000000003</v>
      </c>
      <c r="I149" s="14">
        <f t="shared" si="13"/>
        <v>0.98957141356510214</v>
      </c>
      <c r="J149" s="14"/>
      <c r="K149" s="14"/>
      <c r="L149" s="14"/>
      <c r="M149" s="14"/>
      <c r="N149" s="14">
        <v>40.677360999999998</v>
      </c>
      <c r="O149" s="14">
        <f t="shared" si="14"/>
        <v>1.0228100945635197</v>
      </c>
      <c r="P149" s="14"/>
      <c r="Q149" s="14"/>
      <c r="R149" s="14"/>
      <c r="S149" s="14"/>
      <c r="T149" s="14">
        <v>59.268687999999997</v>
      </c>
      <c r="U149" s="14">
        <f t="shared" si="15"/>
        <v>0.9985063685293476</v>
      </c>
      <c r="V149" s="14"/>
      <c r="W149" s="14"/>
      <c r="X149" s="14"/>
      <c r="Y149" s="14"/>
      <c r="Z149" s="14">
        <v>145.26628099999999</v>
      </c>
      <c r="AA149" s="14">
        <f t="shared" si="16"/>
        <v>0.99986514862322495</v>
      </c>
      <c r="AB149" s="14"/>
      <c r="AC149" s="14"/>
      <c r="AD149" s="14"/>
      <c r="AE149" s="14"/>
      <c r="AF149" s="4">
        <v>2842.73999</v>
      </c>
      <c r="AG149" s="14">
        <f t="shared" si="17"/>
        <v>11.030029000000013</v>
      </c>
    </row>
    <row r="150" spans="1:33">
      <c r="A150" s="13">
        <v>43952</v>
      </c>
      <c r="B150" s="14">
        <v>34.660496000000002</v>
      </c>
      <c r="C150" s="14">
        <f t="shared" si="12"/>
        <v>0.98123056782202034</v>
      </c>
      <c r="D150" s="14"/>
      <c r="E150" s="14"/>
      <c r="F150" s="14"/>
      <c r="G150" s="14"/>
      <c r="H150" s="14">
        <v>76.501068000000004</v>
      </c>
      <c r="I150" s="14">
        <f t="shared" si="13"/>
        <v>0.97895134276658169</v>
      </c>
      <c r="J150" s="14"/>
      <c r="K150" s="14"/>
      <c r="L150" s="14"/>
      <c r="M150" s="14"/>
      <c r="N150" s="14">
        <v>39.770198999999998</v>
      </c>
      <c r="O150" s="14">
        <f t="shared" si="14"/>
        <v>0.97955781203298353</v>
      </c>
      <c r="P150" s="14"/>
      <c r="Q150" s="14"/>
      <c r="R150" s="14"/>
      <c r="S150" s="14"/>
      <c r="T150" s="14">
        <v>59.357346</v>
      </c>
      <c r="U150" s="14">
        <f t="shared" si="15"/>
        <v>0.99095540803453352</v>
      </c>
      <c r="V150" s="14"/>
      <c r="W150" s="14"/>
      <c r="X150" s="14"/>
      <c r="Y150" s="14"/>
      <c r="Z150" s="14">
        <v>145.28587300000001</v>
      </c>
      <c r="AA150" s="14">
        <f t="shared" si="16"/>
        <v>0.98833650207728663</v>
      </c>
      <c r="AB150" s="14"/>
      <c r="AC150" s="14"/>
      <c r="AD150" s="14"/>
      <c r="AE150" s="14"/>
      <c r="AF150" s="4">
        <v>2830.709961</v>
      </c>
      <c r="AG150" s="14">
        <f t="shared" si="17"/>
        <v>-82.719970999999987</v>
      </c>
    </row>
    <row r="151" spans="1:33">
      <c r="A151" s="13">
        <v>43951</v>
      </c>
      <c r="B151" s="14">
        <v>35.323498000000001</v>
      </c>
      <c r="C151" s="14">
        <f t="shared" si="12"/>
        <v>1.0062957622307311</v>
      </c>
      <c r="D151" s="14"/>
      <c r="E151" s="14"/>
      <c r="F151" s="14"/>
      <c r="G151" s="14"/>
      <c r="H151" s="14">
        <v>78.145934999999994</v>
      </c>
      <c r="I151" s="14">
        <f t="shared" si="13"/>
        <v>0.9822954133292392</v>
      </c>
      <c r="J151" s="14"/>
      <c r="K151" s="14"/>
      <c r="L151" s="14"/>
      <c r="M151" s="14"/>
      <c r="N151" s="14">
        <v>40.600155000000001</v>
      </c>
      <c r="O151" s="14">
        <f t="shared" si="14"/>
        <v>1.0052570036186144</v>
      </c>
      <c r="P151" s="14"/>
      <c r="Q151" s="14"/>
      <c r="R151" s="14"/>
      <c r="S151" s="14"/>
      <c r="T151" s="14">
        <v>59.899109000000003</v>
      </c>
      <c r="U151" s="14">
        <f t="shared" si="15"/>
        <v>0.98669487239333464</v>
      </c>
      <c r="V151" s="14"/>
      <c r="W151" s="14"/>
      <c r="X151" s="14"/>
      <c r="Y151" s="14"/>
      <c r="Z151" s="14">
        <v>147.00041200000001</v>
      </c>
      <c r="AA151" s="14">
        <f t="shared" si="16"/>
        <v>0.99866876468043231</v>
      </c>
      <c r="AB151" s="14"/>
      <c r="AC151" s="14"/>
      <c r="AD151" s="14"/>
      <c r="AE151" s="14"/>
      <c r="AF151" s="4">
        <v>2912.429932</v>
      </c>
      <c r="AG151" s="14">
        <f t="shared" si="17"/>
        <v>-28.080077999999958</v>
      </c>
    </row>
    <row r="152" spans="1:33">
      <c r="A152" s="13">
        <v>43950</v>
      </c>
      <c r="B152" s="14">
        <v>35.102500999999997</v>
      </c>
      <c r="C152" s="14">
        <f t="shared" si="12"/>
        <v>1.0055394976705514</v>
      </c>
      <c r="D152" s="14"/>
      <c r="E152" s="14"/>
      <c r="F152" s="14"/>
      <c r="G152" s="14"/>
      <c r="H152" s="14">
        <v>79.554412999999997</v>
      </c>
      <c r="I152" s="14">
        <f t="shared" si="13"/>
        <v>0.99494947637919617</v>
      </c>
      <c r="J152" s="14"/>
      <c r="K152" s="14"/>
      <c r="L152" s="14"/>
      <c r="M152" s="14"/>
      <c r="N152" s="14">
        <v>40.387836</v>
      </c>
      <c r="O152" s="14">
        <f t="shared" si="14"/>
        <v>0.99429787988528551</v>
      </c>
      <c r="P152" s="14"/>
      <c r="Q152" s="14"/>
      <c r="R152" s="14"/>
      <c r="S152" s="14"/>
      <c r="T152" s="14">
        <v>60.706820999999998</v>
      </c>
      <c r="U152" s="14">
        <f t="shared" si="15"/>
        <v>0.99179270208524095</v>
      </c>
      <c r="V152" s="14"/>
      <c r="W152" s="14"/>
      <c r="X152" s="14"/>
      <c r="Y152" s="14"/>
      <c r="Z152" s="14">
        <v>147.19636499999999</v>
      </c>
      <c r="AA152" s="14">
        <f t="shared" si="16"/>
        <v>0.99240368359679487</v>
      </c>
      <c r="AB152" s="14"/>
      <c r="AC152" s="14"/>
      <c r="AD152" s="14"/>
      <c r="AE152" s="14"/>
      <c r="AF152" s="4">
        <v>2939.51001</v>
      </c>
      <c r="AG152" s="14">
        <f t="shared" si="17"/>
        <v>75.120116999999937</v>
      </c>
    </row>
    <row r="153" spans="1:33">
      <c r="A153" s="13">
        <v>43949</v>
      </c>
      <c r="B153" s="14">
        <v>34.909122000000004</v>
      </c>
      <c r="C153" s="14">
        <f t="shared" si="12"/>
        <v>0.98904262798777154</v>
      </c>
      <c r="D153" s="14"/>
      <c r="E153" s="14"/>
      <c r="F153" s="14"/>
      <c r="G153" s="14"/>
      <c r="H153" s="14">
        <v>79.958243999999993</v>
      </c>
      <c r="I153" s="14">
        <f t="shared" si="13"/>
        <v>0.96665865935910178</v>
      </c>
      <c r="J153" s="14"/>
      <c r="K153" s="14"/>
      <c r="L153" s="14"/>
      <c r="M153" s="14"/>
      <c r="N153" s="14">
        <v>40.619453</v>
      </c>
      <c r="O153" s="14">
        <f t="shared" si="14"/>
        <v>0.98733275367872086</v>
      </c>
      <c r="P153" s="14"/>
      <c r="Q153" s="14"/>
      <c r="R153" s="14"/>
      <c r="S153" s="14"/>
      <c r="T153" s="14">
        <v>61.209183000000003</v>
      </c>
      <c r="U153" s="14">
        <f t="shared" si="15"/>
        <v>0.99328647195871544</v>
      </c>
      <c r="V153" s="14"/>
      <c r="W153" s="14"/>
      <c r="X153" s="14"/>
      <c r="Y153" s="14"/>
      <c r="Z153" s="14">
        <v>148.32307399999999</v>
      </c>
      <c r="AA153" s="14">
        <f t="shared" si="16"/>
        <v>0.98120424209622681</v>
      </c>
      <c r="AB153" s="14"/>
      <c r="AC153" s="14"/>
      <c r="AD153" s="14"/>
      <c r="AE153" s="14"/>
      <c r="AF153" s="4">
        <v>2863.389893</v>
      </c>
      <c r="AG153" s="14">
        <f t="shared" si="17"/>
        <v>-16.09008700000004</v>
      </c>
    </row>
    <row r="154" spans="1:33">
      <c r="A154" s="13">
        <v>43948</v>
      </c>
      <c r="B154" s="14">
        <v>35.295872000000003</v>
      </c>
      <c r="C154" s="14">
        <f t="shared" si="12"/>
        <v>1.0254146050178448</v>
      </c>
      <c r="D154" s="14"/>
      <c r="E154" s="14"/>
      <c r="F154" s="14"/>
      <c r="G154" s="14"/>
      <c r="H154" s="14">
        <v>82.71611</v>
      </c>
      <c r="I154" s="14">
        <f t="shared" si="13"/>
        <v>1.0313151915645222</v>
      </c>
      <c r="J154" s="14"/>
      <c r="K154" s="14"/>
      <c r="L154" s="14"/>
      <c r="M154" s="14"/>
      <c r="N154" s="14">
        <v>41.140591000000001</v>
      </c>
      <c r="O154" s="14">
        <f t="shared" si="14"/>
        <v>1.0030590178623131</v>
      </c>
      <c r="P154" s="14"/>
      <c r="Q154" s="14"/>
      <c r="R154" s="14"/>
      <c r="S154" s="14"/>
      <c r="T154" s="14">
        <v>61.622889999999998</v>
      </c>
      <c r="U154" s="14">
        <f t="shared" si="15"/>
        <v>1.004979896859846</v>
      </c>
      <c r="V154" s="14"/>
      <c r="W154" s="14"/>
      <c r="X154" s="14"/>
      <c r="Y154" s="14"/>
      <c r="Z154" s="14">
        <v>151.164322</v>
      </c>
      <c r="AA154" s="14">
        <f t="shared" si="16"/>
        <v>0.99631923428135483</v>
      </c>
      <c r="AB154" s="14"/>
      <c r="AC154" s="14"/>
      <c r="AD154" s="14"/>
      <c r="AE154" s="14"/>
      <c r="AF154" s="4">
        <v>2878.4799800000001</v>
      </c>
      <c r="AG154" s="14">
        <f t="shared" si="17"/>
        <v>40.739990000000034</v>
      </c>
    </row>
    <row r="155" spans="1:33">
      <c r="A155" s="13">
        <v>43945</v>
      </c>
      <c r="B155" s="14">
        <v>34.421073999999997</v>
      </c>
      <c r="C155" s="14">
        <f t="shared" si="12"/>
        <v>1.0188063052730312</v>
      </c>
      <c r="D155" s="14"/>
      <c r="E155" s="14"/>
      <c r="F155" s="14"/>
      <c r="G155" s="14"/>
      <c r="H155" s="14">
        <v>80.204491000000004</v>
      </c>
      <c r="I155" s="14">
        <f t="shared" si="13"/>
        <v>1.0068003294588421</v>
      </c>
      <c r="J155" s="14"/>
      <c r="K155" s="14"/>
      <c r="L155" s="14"/>
      <c r="M155" s="14"/>
      <c r="N155" s="14">
        <v>41.015124999999998</v>
      </c>
      <c r="O155" s="14">
        <f t="shared" si="14"/>
        <v>1.0068703378841819</v>
      </c>
      <c r="P155" s="14"/>
      <c r="Q155" s="14"/>
      <c r="R155" s="14"/>
      <c r="S155" s="14"/>
      <c r="T155" s="14">
        <v>61.317534999999999</v>
      </c>
      <c r="U155" s="14">
        <f t="shared" si="15"/>
        <v>1.0213289269402324</v>
      </c>
      <c r="V155" s="14"/>
      <c r="W155" s="14"/>
      <c r="X155" s="14"/>
      <c r="Y155" s="14"/>
      <c r="Z155" s="14">
        <v>151.72277800000001</v>
      </c>
      <c r="AA155" s="14">
        <f t="shared" si="16"/>
        <v>0.99582024379638068</v>
      </c>
      <c r="AB155" s="14"/>
      <c r="AC155" s="14"/>
      <c r="AD155" s="14"/>
      <c r="AE155" s="14"/>
      <c r="AF155" s="4">
        <v>2836.73999</v>
      </c>
      <c r="AG155" s="14">
        <f t="shared" si="17"/>
        <v>37.93994100000009</v>
      </c>
    </row>
    <row r="156" spans="1:33">
      <c r="A156" s="13">
        <v>43944</v>
      </c>
      <c r="B156" s="14">
        <v>33.785690000000002</v>
      </c>
      <c r="C156" s="14">
        <f t="shared" si="12"/>
        <v>1.0121379175638967</v>
      </c>
      <c r="D156" s="14"/>
      <c r="E156" s="14"/>
      <c r="F156" s="14"/>
      <c r="G156" s="14"/>
      <c r="H156" s="14">
        <v>79.662757999999997</v>
      </c>
      <c r="I156" s="14">
        <f t="shared" si="13"/>
        <v>1.0112526717104331</v>
      </c>
      <c r="J156" s="14"/>
      <c r="K156" s="14"/>
      <c r="L156" s="14"/>
      <c r="M156" s="14"/>
      <c r="N156" s="14">
        <v>40.735259999999997</v>
      </c>
      <c r="O156" s="14">
        <f t="shared" si="14"/>
        <v>1.0071580579288102</v>
      </c>
      <c r="P156" s="14"/>
      <c r="Q156" s="14"/>
      <c r="R156" s="14"/>
      <c r="S156" s="14"/>
      <c r="T156" s="14">
        <v>60.037010000000002</v>
      </c>
      <c r="U156" s="14">
        <f t="shared" si="15"/>
        <v>1.0003282219691583</v>
      </c>
      <c r="V156" s="14"/>
      <c r="W156" s="14"/>
      <c r="X156" s="14"/>
      <c r="Y156" s="14"/>
      <c r="Z156" s="14">
        <v>152.35960399999999</v>
      </c>
      <c r="AA156" s="14">
        <f t="shared" si="16"/>
        <v>1.0164716605149822</v>
      </c>
      <c r="AB156" s="14"/>
      <c r="AC156" s="14"/>
      <c r="AD156" s="14"/>
      <c r="AE156" s="14"/>
      <c r="AF156" s="4">
        <v>2797.8000489999999</v>
      </c>
      <c r="AG156" s="14">
        <f t="shared" si="17"/>
        <v>-2.5100099999999657</v>
      </c>
    </row>
    <row r="157" spans="1:33">
      <c r="A157" s="13">
        <v>43943</v>
      </c>
      <c r="B157" s="14">
        <v>33.380519999999997</v>
      </c>
      <c r="C157" s="14">
        <f t="shared" si="12"/>
        <v>1.0176866178916397</v>
      </c>
      <c r="D157" s="14"/>
      <c r="E157" s="14"/>
      <c r="F157" s="14"/>
      <c r="G157" s="14"/>
      <c r="H157" s="14">
        <v>78.776313999999999</v>
      </c>
      <c r="I157" s="14">
        <f t="shared" si="13"/>
        <v>1.0180755507370538</v>
      </c>
      <c r="J157" s="14"/>
      <c r="K157" s="14"/>
      <c r="L157" s="14"/>
      <c r="M157" s="14"/>
      <c r="N157" s="14">
        <v>40.445746999999997</v>
      </c>
      <c r="O157" s="14">
        <f t="shared" si="14"/>
        <v>1.0172331377324075</v>
      </c>
      <c r="P157" s="14"/>
      <c r="Q157" s="14"/>
      <c r="R157" s="14"/>
      <c r="S157" s="14"/>
      <c r="T157" s="14">
        <v>60.017310999999999</v>
      </c>
      <c r="U157" s="14">
        <f t="shared" si="15"/>
        <v>1.00561148642739</v>
      </c>
      <c r="V157" s="14"/>
      <c r="W157" s="14"/>
      <c r="X157" s="14"/>
      <c r="Y157" s="14"/>
      <c r="Z157" s="14">
        <v>149.89065600000001</v>
      </c>
      <c r="AA157" s="14">
        <f t="shared" si="16"/>
        <v>1.0221138885194283</v>
      </c>
      <c r="AB157" s="14"/>
      <c r="AC157" s="14"/>
      <c r="AD157" s="14"/>
      <c r="AE157" s="14"/>
      <c r="AF157" s="4">
        <v>2799.3100589999999</v>
      </c>
      <c r="AG157" s="14">
        <f t="shared" si="17"/>
        <v>61.75</v>
      </c>
    </row>
    <row r="158" spans="1:33">
      <c r="A158" s="13">
        <v>43942</v>
      </c>
      <c r="B158" s="14">
        <v>32.800392000000002</v>
      </c>
      <c r="C158" s="14">
        <f t="shared" si="12"/>
        <v>0.98725053410217578</v>
      </c>
      <c r="D158" s="14"/>
      <c r="E158" s="14"/>
      <c r="F158" s="14"/>
      <c r="G158" s="14"/>
      <c r="H158" s="14">
        <v>77.377669999999995</v>
      </c>
      <c r="I158" s="14">
        <f t="shared" si="13"/>
        <v>0.94536685309126067</v>
      </c>
      <c r="J158" s="14"/>
      <c r="K158" s="14"/>
      <c r="L158" s="14"/>
      <c r="M158" s="14"/>
      <c r="N158" s="14">
        <v>39.760548</v>
      </c>
      <c r="O158" s="14">
        <f t="shared" si="14"/>
        <v>0.98753588430173145</v>
      </c>
      <c r="P158" s="14"/>
      <c r="Q158" s="14"/>
      <c r="R158" s="14"/>
      <c r="S158" s="14"/>
      <c r="T158" s="14">
        <v>59.682403999999998</v>
      </c>
      <c r="U158" s="14">
        <f t="shared" si="15"/>
        <v>0.98232820281192301</v>
      </c>
      <c r="V158" s="14"/>
      <c r="W158" s="14"/>
      <c r="X158" s="14"/>
      <c r="Y158" s="14"/>
      <c r="Z158" s="14">
        <v>146.647705</v>
      </c>
      <c r="AA158" s="14">
        <f t="shared" si="16"/>
        <v>0.98687936639966856</v>
      </c>
      <c r="AB158" s="14"/>
      <c r="AC158" s="14"/>
      <c r="AD158" s="14"/>
      <c r="AE158" s="14"/>
      <c r="AF158" s="4">
        <v>2736.5600589999999</v>
      </c>
      <c r="AG158" s="14">
        <f t="shared" si="17"/>
        <v>-87.599853000000167</v>
      </c>
    </row>
    <row r="159" spans="1:33">
      <c r="A159" s="13">
        <v>43941</v>
      </c>
      <c r="B159" s="14">
        <v>33.223979999999997</v>
      </c>
      <c r="C159" s="14">
        <f t="shared" si="12"/>
        <v>0.97751292305873583</v>
      </c>
      <c r="D159" s="14"/>
      <c r="E159" s="14"/>
      <c r="F159" s="14"/>
      <c r="G159" s="14"/>
      <c r="H159" s="14">
        <v>81.849357999999995</v>
      </c>
      <c r="I159" s="14">
        <f t="shared" si="13"/>
        <v>0.99568662979073475</v>
      </c>
      <c r="J159" s="14"/>
      <c r="K159" s="14"/>
      <c r="L159" s="14"/>
      <c r="M159" s="14"/>
      <c r="N159" s="14">
        <v>40.262383</v>
      </c>
      <c r="O159" s="14">
        <f t="shared" si="14"/>
        <v>0.9916805243723823</v>
      </c>
      <c r="P159" s="14"/>
      <c r="Q159" s="14"/>
      <c r="R159" s="14"/>
      <c r="S159" s="14"/>
      <c r="T159" s="14">
        <v>60.756073000000001</v>
      </c>
      <c r="U159" s="14">
        <f t="shared" si="15"/>
        <v>1.0178218113376831</v>
      </c>
      <c r="V159" s="14"/>
      <c r="W159" s="14"/>
      <c r="X159" s="14"/>
      <c r="Y159" s="14"/>
      <c r="Z159" s="14">
        <v>148.597397</v>
      </c>
      <c r="AA159" s="14">
        <f t="shared" si="16"/>
        <v>0.99769766153565365</v>
      </c>
      <c r="AB159" s="14"/>
      <c r="AC159" s="14"/>
      <c r="AD159" s="14"/>
      <c r="AE159" s="14"/>
      <c r="AF159" s="4">
        <v>2823.1599120000001</v>
      </c>
      <c r="AG159" s="14">
        <f t="shared" si="17"/>
        <v>-52.400146999999833</v>
      </c>
    </row>
    <row r="160" spans="1:33">
      <c r="A160" s="13">
        <v>43938</v>
      </c>
      <c r="B160" s="14">
        <v>33.988276999999997</v>
      </c>
      <c r="C160" s="14">
        <f t="shared" si="12"/>
        <v>1.0287067934107368</v>
      </c>
      <c r="D160" s="14"/>
      <c r="E160" s="14"/>
      <c r="F160" s="14"/>
      <c r="G160" s="14"/>
      <c r="H160" s="14">
        <v>82.203934000000004</v>
      </c>
      <c r="I160" s="14">
        <f t="shared" si="13"/>
        <v>1.0055422051003895</v>
      </c>
      <c r="J160" s="14"/>
      <c r="K160" s="14"/>
      <c r="L160" s="14"/>
      <c r="M160" s="14"/>
      <c r="N160" s="14">
        <v>40.600155000000001</v>
      </c>
      <c r="O160" s="14">
        <f t="shared" si="14"/>
        <v>1.0064593371652681</v>
      </c>
      <c r="P160" s="14"/>
      <c r="Q160" s="14"/>
      <c r="R160" s="14"/>
      <c r="S160" s="14"/>
      <c r="T160" s="14">
        <v>59.692248999999997</v>
      </c>
      <c r="U160" s="14">
        <f t="shared" si="15"/>
        <v>1.0174613239067931</v>
      </c>
      <c r="V160" s="14"/>
      <c r="W160" s="14"/>
      <c r="X160" s="14"/>
      <c r="Y160" s="14"/>
      <c r="Z160" s="14">
        <v>148.94030799999999</v>
      </c>
      <c r="AA160" s="14">
        <f t="shared" si="16"/>
        <v>1.0157012536233041</v>
      </c>
      <c r="AB160" s="14"/>
      <c r="AC160" s="14"/>
      <c r="AD160" s="14"/>
      <c r="AE160" s="14"/>
      <c r="AF160" s="4">
        <v>2874.5600589999999</v>
      </c>
      <c r="AG160" s="14">
        <f t="shared" si="17"/>
        <v>74.010009999999966</v>
      </c>
    </row>
    <row r="161" spans="1:33">
      <c r="A161" s="13">
        <v>43937</v>
      </c>
      <c r="B161" s="14">
        <v>33.039810000000003</v>
      </c>
      <c r="C161" s="14">
        <f t="shared" si="12"/>
        <v>0.99749784800074215</v>
      </c>
      <c r="D161" s="14"/>
      <c r="E161" s="14"/>
      <c r="F161" s="14"/>
      <c r="G161" s="14"/>
      <c r="H161" s="14">
        <v>81.750854000000004</v>
      </c>
      <c r="I161" s="14">
        <f t="shared" si="13"/>
        <v>1.011331745585883</v>
      </c>
      <c r="J161" s="14"/>
      <c r="K161" s="14"/>
      <c r="L161" s="14"/>
      <c r="M161" s="14"/>
      <c r="N161" s="14">
        <v>40.339587999999999</v>
      </c>
      <c r="O161" s="14">
        <f t="shared" si="14"/>
        <v>1.0497237954361478</v>
      </c>
      <c r="P161" s="14"/>
      <c r="Q161" s="14"/>
      <c r="R161" s="14"/>
      <c r="S161" s="14"/>
      <c r="T161" s="14">
        <v>58.667831</v>
      </c>
      <c r="U161" s="14">
        <f t="shared" si="15"/>
        <v>1.0016818188523522</v>
      </c>
      <c r="V161" s="14"/>
      <c r="W161" s="14"/>
      <c r="X161" s="14"/>
      <c r="Y161" s="14"/>
      <c r="Z161" s="14">
        <v>146.63790900000001</v>
      </c>
      <c r="AA161" s="14">
        <f t="shared" si="16"/>
        <v>1.0136122728464165</v>
      </c>
      <c r="AB161" s="14"/>
      <c r="AC161" s="14"/>
      <c r="AD161" s="14"/>
      <c r="AE161" s="14"/>
      <c r="AF161" s="4">
        <v>2799.5500489999999</v>
      </c>
      <c r="AG161" s="14">
        <f t="shared" si="17"/>
        <v>15.189941999999974</v>
      </c>
    </row>
    <row r="162" spans="1:33">
      <c r="A162" s="13">
        <v>43936</v>
      </c>
      <c r="B162" s="14">
        <v>33.122687999999997</v>
      </c>
      <c r="C162" s="14">
        <f t="shared" si="12"/>
        <v>0.98710216670713191</v>
      </c>
      <c r="D162" s="14"/>
      <c r="E162" s="14"/>
      <c r="F162" s="14"/>
      <c r="G162" s="14"/>
      <c r="H162" s="14">
        <v>80.834854000000007</v>
      </c>
      <c r="I162" s="14">
        <f t="shared" si="13"/>
        <v>0.99070501679415646</v>
      </c>
      <c r="J162" s="14"/>
      <c r="K162" s="14"/>
      <c r="L162" s="14"/>
      <c r="M162" s="14"/>
      <c r="N162" s="14">
        <v>38.428764000000001</v>
      </c>
      <c r="O162" s="14">
        <f t="shared" si="14"/>
        <v>0.98613171427691615</v>
      </c>
      <c r="P162" s="14"/>
      <c r="Q162" s="14"/>
      <c r="R162" s="14"/>
      <c r="S162" s="14"/>
      <c r="T162" s="14">
        <v>58.569327999999999</v>
      </c>
      <c r="U162" s="14">
        <f t="shared" si="15"/>
        <v>0.99033977312386201</v>
      </c>
      <c r="V162" s="14"/>
      <c r="W162" s="14"/>
      <c r="X162" s="14"/>
      <c r="Y162" s="14"/>
      <c r="Z162" s="14">
        <v>144.66864000000001</v>
      </c>
      <c r="AA162" s="14">
        <f t="shared" si="16"/>
        <v>1.0111622401197051</v>
      </c>
      <c r="AB162" s="14"/>
      <c r="AC162" s="14"/>
      <c r="AD162" s="14"/>
      <c r="AE162" s="14"/>
      <c r="AF162" s="4">
        <v>2783.360107</v>
      </c>
      <c r="AG162" s="14">
        <f t="shared" si="17"/>
        <v>-63.699951999999939</v>
      </c>
    </row>
    <row r="163" spans="1:33">
      <c r="A163" s="13">
        <v>43935</v>
      </c>
      <c r="B163" s="14">
        <v>33.555481</v>
      </c>
      <c r="C163" s="14">
        <f t="shared" si="12"/>
        <v>1.0369948600960857</v>
      </c>
      <c r="D163" s="14"/>
      <c r="E163" s="14"/>
      <c r="F163" s="14"/>
      <c r="G163" s="14"/>
      <c r="H163" s="14">
        <v>81.593261999999996</v>
      </c>
      <c r="I163" s="14">
        <f t="shared" si="13"/>
        <v>1.0285571853356323</v>
      </c>
      <c r="J163" s="14"/>
      <c r="K163" s="14"/>
      <c r="L163" s="14"/>
      <c r="M163" s="14"/>
      <c r="N163" s="14">
        <v>38.969200000000001</v>
      </c>
      <c r="O163" s="14">
        <f t="shared" si="14"/>
        <v>1.0369799925544532</v>
      </c>
      <c r="P163" s="14"/>
      <c r="Q163" s="14"/>
      <c r="R163" s="14"/>
      <c r="S163" s="14"/>
      <c r="T163" s="14">
        <v>59.140639999999998</v>
      </c>
      <c r="U163" s="14">
        <f t="shared" si="15"/>
        <v>1.0190088583373329</v>
      </c>
      <c r="V163" s="14"/>
      <c r="W163" s="14"/>
      <c r="X163" s="14"/>
      <c r="Y163" s="14"/>
      <c r="Z163" s="14">
        <v>143.07164</v>
      </c>
      <c r="AA163" s="14">
        <f t="shared" si="16"/>
        <v>1.0447877260968808</v>
      </c>
      <c r="AB163" s="14"/>
      <c r="AC163" s="14"/>
      <c r="AD163" s="14"/>
      <c r="AE163" s="14"/>
      <c r="AF163" s="4">
        <v>2846.0600589999999</v>
      </c>
      <c r="AG163" s="14">
        <f t="shared" si="17"/>
        <v>83.430175999999847</v>
      </c>
    </row>
    <row r="164" spans="1:33">
      <c r="A164" s="13">
        <v>43934</v>
      </c>
      <c r="B164" s="14">
        <v>32.358387</v>
      </c>
      <c r="C164" s="14">
        <f t="shared" si="12"/>
        <v>0.99293578122410908</v>
      </c>
      <c r="D164" s="14"/>
      <c r="E164" s="14"/>
      <c r="F164" s="14"/>
      <c r="G164" s="14"/>
      <c r="H164" s="14">
        <v>79.327881000000005</v>
      </c>
      <c r="I164" s="14">
        <f t="shared" si="13"/>
        <v>0.97636083942345409</v>
      </c>
      <c r="J164" s="14"/>
      <c r="K164" s="14"/>
      <c r="L164" s="14"/>
      <c r="M164" s="14"/>
      <c r="N164" s="14">
        <v>37.579509999999999</v>
      </c>
      <c r="O164" s="14">
        <f t="shared" si="14"/>
        <v>1.0015432175264567</v>
      </c>
      <c r="P164" s="14"/>
      <c r="Q164" s="14"/>
      <c r="R164" s="14"/>
      <c r="S164" s="14"/>
      <c r="T164" s="14">
        <v>58.037415000000003</v>
      </c>
      <c r="U164" s="14">
        <f t="shared" si="15"/>
        <v>1.0001697469125235</v>
      </c>
      <c r="V164" s="14"/>
      <c r="W164" s="14"/>
      <c r="X164" s="14"/>
      <c r="Y164" s="14"/>
      <c r="Z164" s="14">
        <v>136.93847700000001</v>
      </c>
      <c r="AA164" s="14">
        <f t="shared" si="16"/>
        <v>0.98966227930300177</v>
      </c>
      <c r="AB164" s="14"/>
      <c r="AC164" s="14"/>
      <c r="AD164" s="14"/>
      <c r="AE164" s="14"/>
      <c r="AF164" s="4">
        <v>2761.6298830000001</v>
      </c>
      <c r="AG164" s="14">
        <f t="shared" si="17"/>
        <v>-29.190184999999929</v>
      </c>
    </row>
    <row r="165" spans="1:33">
      <c r="A165" s="13">
        <v>43930</v>
      </c>
      <c r="B165" s="14">
        <v>32.5886</v>
      </c>
      <c r="C165" s="14">
        <f t="shared" si="12"/>
        <v>1.0228323951055853</v>
      </c>
      <c r="D165" s="14"/>
      <c r="E165" s="14"/>
      <c r="F165" s="14"/>
      <c r="G165" s="14"/>
      <c r="H165" s="14">
        <v>81.248527999999993</v>
      </c>
      <c r="I165" s="14">
        <f t="shared" si="13"/>
        <v>1.0106591204078674</v>
      </c>
      <c r="J165" s="14"/>
      <c r="K165" s="14"/>
      <c r="L165" s="14"/>
      <c r="M165" s="14"/>
      <c r="N165" s="14">
        <v>37.521605999999998</v>
      </c>
      <c r="O165" s="14">
        <f t="shared" si="14"/>
        <v>1.0210084726470421</v>
      </c>
      <c r="P165" s="14"/>
      <c r="Q165" s="14"/>
      <c r="R165" s="14"/>
      <c r="S165" s="14"/>
      <c r="T165" s="14">
        <v>58.027565000000003</v>
      </c>
      <c r="U165" s="14">
        <f t="shared" si="15"/>
        <v>1.0113304436849089</v>
      </c>
      <c r="V165" s="14"/>
      <c r="W165" s="14"/>
      <c r="X165" s="14"/>
      <c r="Y165" s="14"/>
      <c r="Z165" s="14">
        <v>138.36889600000001</v>
      </c>
      <c r="AA165" s="14">
        <f t="shared" si="16"/>
        <v>0.9858300529422821</v>
      </c>
      <c r="AB165" s="14"/>
      <c r="AC165" s="14"/>
      <c r="AD165" s="14"/>
      <c r="AE165" s="14"/>
      <c r="AF165" s="4">
        <v>2789.820068</v>
      </c>
      <c r="AG165" s="14">
        <f t="shared" si="17"/>
        <v>38.840087999999923</v>
      </c>
    </row>
    <row r="166" spans="1:33">
      <c r="A166" s="13">
        <v>43929</v>
      </c>
      <c r="B166" s="14">
        <v>31.861134</v>
      </c>
      <c r="C166" s="14">
        <f t="shared" si="12"/>
        <v>1.0294555656619837</v>
      </c>
      <c r="D166" s="14"/>
      <c r="E166" s="14"/>
      <c r="F166" s="14"/>
      <c r="G166" s="14"/>
      <c r="H166" s="14">
        <v>80.391623999999993</v>
      </c>
      <c r="I166" s="14">
        <f t="shared" si="13"/>
        <v>1.0389512116350881</v>
      </c>
      <c r="J166" s="14"/>
      <c r="K166" s="14"/>
      <c r="L166" s="14"/>
      <c r="M166" s="14"/>
      <c r="N166" s="14">
        <v>36.749554000000003</v>
      </c>
      <c r="O166" s="14">
        <f t="shared" si="14"/>
        <v>1.0146548586833686</v>
      </c>
      <c r="P166" s="14"/>
      <c r="Q166" s="14"/>
      <c r="R166" s="14"/>
      <c r="S166" s="14"/>
      <c r="T166" s="14">
        <v>57.377453000000003</v>
      </c>
      <c r="U166" s="14">
        <f t="shared" si="15"/>
        <v>1.0237258187119123</v>
      </c>
      <c r="V166" s="14"/>
      <c r="W166" s="14"/>
      <c r="X166" s="14"/>
      <c r="Y166" s="14"/>
      <c r="Z166" s="14">
        <v>140.35775799999999</v>
      </c>
      <c r="AA166" s="14">
        <f t="shared" si="16"/>
        <v>1.0420424596024844</v>
      </c>
      <c r="AB166" s="14"/>
      <c r="AC166" s="14"/>
      <c r="AD166" s="14"/>
      <c r="AE166" s="14"/>
      <c r="AF166" s="4">
        <v>2749.9799800000001</v>
      </c>
      <c r="AG166" s="14">
        <f t="shared" si="17"/>
        <v>89.570067999999992</v>
      </c>
    </row>
    <row r="167" spans="1:33">
      <c r="A167" s="13">
        <v>43928</v>
      </c>
      <c r="B167" s="14">
        <v>30.949498999999999</v>
      </c>
      <c r="C167" s="14">
        <f t="shared" si="12"/>
        <v>0.97223014451657552</v>
      </c>
      <c r="D167" s="14"/>
      <c r="E167" s="14"/>
      <c r="F167" s="14"/>
      <c r="G167" s="14"/>
      <c r="H167" s="14">
        <v>77.377669999999995</v>
      </c>
      <c r="I167" s="14">
        <f t="shared" si="13"/>
        <v>0.97820941932534289</v>
      </c>
      <c r="J167" s="14"/>
      <c r="K167" s="14"/>
      <c r="L167" s="14"/>
      <c r="M167" s="14"/>
      <c r="N167" s="14">
        <v>36.218772999999999</v>
      </c>
      <c r="O167" s="14">
        <f t="shared" si="14"/>
        <v>0.98997619247997681</v>
      </c>
      <c r="P167" s="14"/>
      <c r="Q167" s="14"/>
      <c r="R167" s="14"/>
      <c r="S167" s="14"/>
      <c r="T167" s="14">
        <v>56.047676000000003</v>
      </c>
      <c r="U167" s="14">
        <f t="shared" si="15"/>
        <v>0.98323834529615328</v>
      </c>
      <c r="V167" s="14"/>
      <c r="W167" s="14"/>
      <c r="X167" s="14"/>
      <c r="Y167" s="14"/>
      <c r="Z167" s="14">
        <v>134.69485499999999</v>
      </c>
      <c r="AA167" s="14">
        <f t="shared" si="16"/>
        <v>0.98368632309385329</v>
      </c>
      <c r="AB167" s="14"/>
      <c r="AC167" s="14"/>
      <c r="AD167" s="14"/>
      <c r="AE167" s="14"/>
      <c r="AF167" s="4">
        <v>2659.4099120000001</v>
      </c>
      <c r="AG167" s="14">
        <f t="shared" si="17"/>
        <v>-5.2700199999999313</v>
      </c>
    </row>
    <row r="168" spans="1:33">
      <c r="A168" s="13">
        <v>43927</v>
      </c>
      <c r="B168" s="14">
        <v>31.833511000000001</v>
      </c>
      <c r="C168" s="14">
        <f t="shared" si="12"/>
        <v>1.0276457547303051</v>
      </c>
      <c r="D168" s="14"/>
      <c r="E168" s="14"/>
      <c r="F168" s="14"/>
      <c r="G168" s="14"/>
      <c r="H168" s="14">
        <v>79.101333999999994</v>
      </c>
      <c r="I168" s="14">
        <f t="shared" si="13"/>
        <v>1.0532458599214618</v>
      </c>
      <c r="J168" s="14"/>
      <c r="K168" s="14"/>
      <c r="L168" s="14"/>
      <c r="M168" s="14"/>
      <c r="N168" s="14">
        <v>36.585498999999999</v>
      </c>
      <c r="O168" s="14">
        <f t="shared" si="14"/>
        <v>1.0207324007320939</v>
      </c>
      <c r="P168" s="14"/>
      <c r="Q168" s="14"/>
      <c r="R168" s="14"/>
      <c r="S168" s="14"/>
      <c r="T168" s="14">
        <v>57.003143000000001</v>
      </c>
      <c r="U168" s="14">
        <f t="shared" si="15"/>
        <v>1.0421394176586418</v>
      </c>
      <c r="V168" s="14"/>
      <c r="W168" s="14"/>
      <c r="X168" s="14"/>
      <c r="Y168" s="14"/>
      <c r="Z168" s="14">
        <v>136.928665</v>
      </c>
      <c r="AA168" s="14">
        <f t="shared" si="16"/>
        <v>1.0416634842610135</v>
      </c>
      <c r="AB168" s="14"/>
      <c r="AC168" s="14"/>
      <c r="AD168" s="14"/>
      <c r="AE168" s="14"/>
      <c r="AF168" s="4">
        <v>2663.679932</v>
      </c>
      <c r="AG168" s="14">
        <f t="shared" si="17"/>
        <v>174.0300299999999</v>
      </c>
    </row>
    <row r="169" spans="1:33">
      <c r="A169" s="13">
        <v>43924</v>
      </c>
      <c r="B169" s="14">
        <v>30.977125000000001</v>
      </c>
      <c r="C169" s="14">
        <f t="shared" si="12"/>
        <v>1.0234255706622668</v>
      </c>
      <c r="D169" s="14"/>
      <c r="E169" s="14"/>
      <c r="F169" s="14"/>
      <c r="G169" s="14"/>
      <c r="H169" s="14">
        <v>75.102440000000001</v>
      </c>
      <c r="I169" s="14">
        <f t="shared" si="13"/>
        <v>0.99193439572263264</v>
      </c>
      <c r="J169" s="14"/>
      <c r="K169" s="14"/>
      <c r="L169" s="14"/>
      <c r="M169" s="14"/>
      <c r="N169" s="14">
        <v>35.842399999999998</v>
      </c>
      <c r="O169" s="14">
        <f t="shared" si="14"/>
        <v>0.98514596115002806</v>
      </c>
      <c r="P169" s="14"/>
      <c r="Q169" s="14"/>
      <c r="R169" s="14"/>
      <c r="S169" s="14"/>
      <c r="T169" s="14">
        <v>54.698193000000003</v>
      </c>
      <c r="U169" s="14">
        <f t="shared" si="15"/>
        <v>1.0057959481155432</v>
      </c>
      <c r="V169" s="14"/>
      <c r="W169" s="14"/>
      <c r="X169" s="14"/>
      <c r="Y169" s="14"/>
      <c r="Z169" s="14">
        <v>131.45192</v>
      </c>
      <c r="AA169" s="14">
        <f t="shared" si="16"/>
        <v>1.0076605923059734</v>
      </c>
      <c r="AB169" s="14"/>
      <c r="AC169" s="14"/>
      <c r="AD169" s="14"/>
      <c r="AE169" s="14"/>
      <c r="AF169" s="4">
        <v>2488.6499020000001</v>
      </c>
      <c r="AG169" s="14">
        <f t="shared" si="17"/>
        <v>-39.25</v>
      </c>
    </row>
    <row r="170" spans="1:33">
      <c r="A170" s="13">
        <v>43923</v>
      </c>
      <c r="B170" s="14">
        <v>30.268077999999999</v>
      </c>
      <c r="C170" s="14">
        <f t="shared" si="12"/>
        <v>1.0352756227833109</v>
      </c>
      <c r="D170" s="14"/>
      <c r="E170" s="14"/>
      <c r="F170" s="14"/>
      <c r="G170" s="14"/>
      <c r="H170" s="14">
        <v>75.713111999999995</v>
      </c>
      <c r="I170" s="14">
        <f t="shared" si="13"/>
        <v>1.0415988053706318</v>
      </c>
      <c r="J170" s="14"/>
      <c r="K170" s="14"/>
      <c r="L170" s="14"/>
      <c r="M170" s="14"/>
      <c r="N170" s="14">
        <v>36.382832000000001</v>
      </c>
      <c r="O170" s="14">
        <f t="shared" si="14"/>
        <v>1.0128962164255426</v>
      </c>
      <c r="P170" s="14"/>
      <c r="Q170" s="14"/>
      <c r="R170" s="14"/>
      <c r="S170" s="14"/>
      <c r="T170" s="14">
        <v>54.382992000000002</v>
      </c>
      <c r="U170" s="14">
        <f t="shared" si="15"/>
        <v>1.0154497273327652</v>
      </c>
      <c r="V170" s="14"/>
      <c r="W170" s="14"/>
      <c r="X170" s="14"/>
      <c r="Y170" s="14"/>
      <c r="Z170" s="14">
        <v>130.45257599999999</v>
      </c>
      <c r="AA170" s="14">
        <f t="shared" si="16"/>
        <v>1.0336930202336756</v>
      </c>
      <c r="AB170" s="14"/>
      <c r="AC170" s="14"/>
      <c r="AD170" s="14"/>
      <c r="AE170" s="14"/>
      <c r="AF170" s="4">
        <v>2526.8999020000001</v>
      </c>
      <c r="AG170" s="14">
        <f t="shared" si="17"/>
        <v>55.399902000000111</v>
      </c>
    </row>
    <row r="171" spans="1:33">
      <c r="A171" s="13">
        <v>43922</v>
      </c>
      <c r="B171" s="14">
        <v>29.236733999999998</v>
      </c>
      <c r="C171" s="14">
        <f t="shared" si="12"/>
        <v>0.97273288825277848</v>
      </c>
      <c r="D171" s="14"/>
      <c r="E171" s="14"/>
      <c r="F171" s="14"/>
      <c r="G171" s="14"/>
      <c r="H171" s="14">
        <v>72.689323000000002</v>
      </c>
      <c r="I171" s="14">
        <f t="shared" si="13"/>
        <v>0.95918898542565467</v>
      </c>
      <c r="J171" s="14"/>
      <c r="K171" s="14"/>
      <c r="L171" s="14"/>
      <c r="M171" s="14"/>
      <c r="N171" s="14">
        <v>35.919604999999997</v>
      </c>
      <c r="O171" s="14">
        <f t="shared" si="14"/>
        <v>0.98231732792090221</v>
      </c>
      <c r="P171" s="14"/>
      <c r="Q171" s="14"/>
      <c r="R171" s="14"/>
      <c r="S171" s="14"/>
      <c r="T171" s="14">
        <v>53.555573000000003</v>
      </c>
      <c r="U171" s="14">
        <f t="shared" si="15"/>
        <v>0.98349472752015055</v>
      </c>
      <c r="V171" s="14"/>
      <c r="W171" s="14"/>
      <c r="X171" s="14"/>
      <c r="Y171" s="14"/>
      <c r="Z171" s="14">
        <v>126.20050000000001</v>
      </c>
      <c r="AA171" s="14">
        <f t="shared" si="16"/>
        <v>0.98230755132083225</v>
      </c>
      <c r="AB171" s="14"/>
      <c r="AC171" s="14"/>
      <c r="AD171" s="14"/>
      <c r="AE171" s="14"/>
      <c r="AF171" s="4">
        <v>2470.5</v>
      </c>
      <c r="AG171" s="14">
        <f t="shared" si="17"/>
        <v>-115.09008799999992</v>
      </c>
    </row>
    <row r="172" spans="1:33">
      <c r="A172" s="13">
        <v>43921</v>
      </c>
      <c r="B172" s="14">
        <v>30.056281999999999</v>
      </c>
      <c r="C172" s="14">
        <f t="shared" si="12"/>
        <v>0.99908170175231215</v>
      </c>
      <c r="D172" s="14"/>
      <c r="E172" s="14"/>
      <c r="F172" s="14"/>
      <c r="G172" s="14"/>
      <c r="H172" s="14">
        <v>75.782066</v>
      </c>
      <c r="I172" s="14">
        <f t="shared" si="13"/>
        <v>0.99987014444866584</v>
      </c>
      <c r="J172" s="14"/>
      <c r="K172" s="14"/>
      <c r="L172" s="14"/>
      <c r="M172" s="14"/>
      <c r="N172" s="14">
        <v>36.566192999999998</v>
      </c>
      <c r="O172" s="14">
        <f t="shared" si="14"/>
        <v>1.0077127122841614</v>
      </c>
      <c r="P172" s="14"/>
      <c r="Q172" s="14"/>
      <c r="R172" s="14"/>
      <c r="S172" s="14"/>
      <c r="T172" s="14">
        <v>54.454357000000002</v>
      </c>
      <c r="U172" s="14">
        <f t="shared" si="15"/>
        <v>1.0248208306726823</v>
      </c>
      <c r="V172" s="14"/>
      <c r="W172" s="14"/>
      <c r="X172" s="14"/>
      <c r="Y172" s="14"/>
      <c r="Z172" s="14">
        <v>128.473511</v>
      </c>
      <c r="AA172" s="14">
        <f t="shared" si="16"/>
        <v>0.98586580862951478</v>
      </c>
      <c r="AB172" s="14"/>
      <c r="AC172" s="14"/>
      <c r="AD172" s="14"/>
      <c r="AE172" s="14"/>
      <c r="AF172" s="4">
        <v>2584.5900879999999</v>
      </c>
      <c r="AG172" s="14">
        <f t="shared" si="17"/>
        <v>-43.059814000000188</v>
      </c>
    </row>
    <row r="173" spans="1:33">
      <c r="A173" s="13">
        <v>43920</v>
      </c>
      <c r="B173" s="14">
        <v>30.083908000000001</v>
      </c>
      <c r="C173" s="14">
        <f t="shared" si="12"/>
        <v>1.0572814667312387</v>
      </c>
      <c r="D173" s="14"/>
      <c r="E173" s="14"/>
      <c r="F173" s="14"/>
      <c r="G173" s="14"/>
      <c r="H173" s="14">
        <v>75.791908000000006</v>
      </c>
      <c r="I173" s="14">
        <f t="shared" si="13"/>
        <v>1.0727728015982909</v>
      </c>
      <c r="J173" s="14"/>
      <c r="K173" s="14"/>
      <c r="L173" s="14"/>
      <c r="M173" s="14"/>
      <c r="N173" s="14">
        <v>36.286327</v>
      </c>
      <c r="O173" s="14">
        <f t="shared" si="14"/>
        <v>1.0318331565333323</v>
      </c>
      <c r="P173" s="14"/>
      <c r="Q173" s="14"/>
      <c r="R173" s="14"/>
      <c r="S173" s="14"/>
      <c r="T173" s="14">
        <v>53.135489999999997</v>
      </c>
      <c r="U173" s="14">
        <f t="shared" si="15"/>
        <v>1.0303088132890945</v>
      </c>
      <c r="V173" s="14"/>
      <c r="W173" s="14"/>
      <c r="X173" s="14"/>
      <c r="Y173" s="14"/>
      <c r="Z173" s="14">
        <v>130.315414</v>
      </c>
      <c r="AA173" s="14">
        <f t="shared" si="16"/>
        <v>1.0799772424411218</v>
      </c>
      <c r="AB173" s="14"/>
      <c r="AC173" s="14"/>
      <c r="AD173" s="14"/>
      <c r="AE173" s="14"/>
      <c r="AF173" s="4">
        <v>2626.6499020000001</v>
      </c>
      <c r="AG173" s="14">
        <f t="shared" si="17"/>
        <v>84.179931000000124</v>
      </c>
    </row>
    <row r="174" spans="1:33">
      <c r="A174" s="13">
        <v>43917</v>
      </c>
      <c r="B174" s="14">
        <v>28.45402</v>
      </c>
      <c r="C174" s="14">
        <f t="shared" si="12"/>
        <v>0.97322840506056529</v>
      </c>
      <c r="D174" s="14"/>
      <c r="E174" s="14"/>
      <c r="F174" s="14"/>
      <c r="G174" s="14"/>
      <c r="H174" s="14">
        <v>70.650475</v>
      </c>
      <c r="I174" s="14">
        <f t="shared" si="13"/>
        <v>0.97552029401335028</v>
      </c>
      <c r="J174" s="14"/>
      <c r="K174" s="14"/>
      <c r="L174" s="14"/>
      <c r="M174" s="14"/>
      <c r="N174" s="14">
        <v>35.166854999999998</v>
      </c>
      <c r="O174" s="14">
        <f t="shared" si="14"/>
        <v>0.97825514580545947</v>
      </c>
      <c r="P174" s="14"/>
      <c r="Q174" s="14"/>
      <c r="R174" s="14"/>
      <c r="S174" s="14"/>
      <c r="T174" s="14">
        <v>51.572392000000001</v>
      </c>
      <c r="U174" s="14">
        <f t="shared" si="15"/>
        <v>1.0103348919692172</v>
      </c>
      <c r="V174" s="14"/>
      <c r="W174" s="14"/>
      <c r="X174" s="14"/>
      <c r="Y174" s="14"/>
      <c r="Z174" s="14">
        <v>120.664963</v>
      </c>
      <c r="AA174" s="14">
        <f t="shared" si="16"/>
        <v>0.97305843775546919</v>
      </c>
      <c r="AB174" s="14"/>
      <c r="AC174" s="14"/>
      <c r="AD174" s="14"/>
      <c r="AE174" s="14"/>
      <c r="AF174" s="4">
        <v>2541.469971</v>
      </c>
      <c r="AG174" s="14">
        <f t="shared" si="17"/>
        <v>-89.600097000000005</v>
      </c>
    </row>
    <row r="175" spans="1:33">
      <c r="A175" s="13">
        <v>43916</v>
      </c>
      <c r="B175" s="14">
        <v>29.236733999999998</v>
      </c>
      <c r="C175" s="14">
        <f t="shared" si="12"/>
        <v>1.0672268116154697</v>
      </c>
      <c r="D175" s="14"/>
      <c r="E175" s="14"/>
      <c r="F175" s="14"/>
      <c r="G175" s="14"/>
      <c r="H175" s="14">
        <v>72.423378</v>
      </c>
      <c r="I175" s="14">
        <f t="shared" si="13"/>
        <v>1.0778364464988028</v>
      </c>
      <c r="J175" s="14"/>
      <c r="K175" s="14"/>
      <c r="L175" s="14"/>
      <c r="M175" s="14"/>
      <c r="N175" s="14">
        <v>35.948551000000002</v>
      </c>
      <c r="O175" s="14">
        <f t="shared" si="14"/>
        <v>1.0516656319751536</v>
      </c>
      <c r="P175" s="14"/>
      <c r="Q175" s="14"/>
      <c r="R175" s="14"/>
      <c r="S175" s="14"/>
      <c r="T175" s="14">
        <v>51.044848999999999</v>
      </c>
      <c r="U175" s="14">
        <f t="shared" si="15"/>
        <v>1.0587639917957734</v>
      </c>
      <c r="V175" s="14"/>
      <c r="W175" s="14"/>
      <c r="X175" s="14"/>
      <c r="Y175" s="14"/>
      <c r="Z175" s="14">
        <v>124.005875</v>
      </c>
      <c r="AA175" s="14">
        <f t="shared" si="16"/>
        <v>1.0600502133963774</v>
      </c>
      <c r="AB175" s="14"/>
      <c r="AC175" s="14"/>
      <c r="AD175" s="14"/>
      <c r="AE175" s="14"/>
      <c r="AF175" s="4">
        <v>2630.070068</v>
      </c>
      <c r="AG175" s="14">
        <f t="shared" si="17"/>
        <v>153.51000900000008</v>
      </c>
    </row>
    <row r="176" spans="1:33">
      <c r="A176" s="13">
        <v>43915</v>
      </c>
      <c r="B176" s="14">
        <v>27.395052</v>
      </c>
      <c r="C176" s="14">
        <f t="shared" si="12"/>
        <v>1.0016835344929682</v>
      </c>
      <c r="D176" s="14"/>
      <c r="E176" s="14"/>
      <c r="F176" s="14"/>
      <c r="G176" s="14"/>
      <c r="H176" s="14">
        <v>67.193291000000002</v>
      </c>
      <c r="I176" s="14">
        <f t="shared" si="13"/>
        <v>0.98797967434673584</v>
      </c>
      <c r="J176" s="14"/>
      <c r="K176" s="14"/>
      <c r="L176" s="14"/>
      <c r="M176" s="14"/>
      <c r="N176" s="14">
        <v>34.182490999999999</v>
      </c>
      <c r="O176" s="14">
        <f t="shared" si="14"/>
        <v>1.0417647110275132</v>
      </c>
      <c r="P176" s="14"/>
      <c r="Q176" s="14"/>
      <c r="R176" s="14"/>
      <c r="S176" s="14"/>
      <c r="T176" s="14">
        <v>48.211734999999997</v>
      </c>
      <c r="U176" s="14">
        <f t="shared" si="15"/>
        <v>1.0022338137528264</v>
      </c>
      <c r="V176" s="14"/>
      <c r="W176" s="14"/>
      <c r="X176" s="14"/>
      <c r="Y176" s="14"/>
      <c r="Z176" s="14">
        <v>116.981133</v>
      </c>
      <c r="AA176" s="14">
        <f t="shared" si="16"/>
        <v>1.0018458432646971</v>
      </c>
      <c r="AB176" s="14"/>
      <c r="AC176" s="14"/>
      <c r="AD176" s="14"/>
      <c r="AE176" s="14"/>
      <c r="AF176" s="4">
        <v>2475.5600589999999</v>
      </c>
      <c r="AG176" s="14">
        <f t="shared" si="17"/>
        <v>27.229980999999952</v>
      </c>
    </row>
    <row r="177" spans="1:33">
      <c r="A177" s="13">
        <v>43914</v>
      </c>
      <c r="B177" s="14">
        <v>27.349008999999999</v>
      </c>
      <c r="C177" s="14">
        <f t="shared" si="12"/>
        <v>1.0424710867695561</v>
      </c>
      <c r="D177" s="14"/>
      <c r="E177" s="14"/>
      <c r="F177" s="14"/>
      <c r="G177" s="14"/>
      <c r="H177" s="14">
        <v>68.010802999999996</v>
      </c>
      <c r="I177" s="14">
        <f t="shared" si="13"/>
        <v>1.0399095954464577</v>
      </c>
      <c r="J177" s="14"/>
      <c r="K177" s="14"/>
      <c r="L177" s="14"/>
      <c r="M177" s="14"/>
      <c r="N177" s="14">
        <v>32.812103</v>
      </c>
      <c r="O177" s="14">
        <f t="shared" si="14"/>
        <v>1.067503890478583</v>
      </c>
      <c r="P177" s="14"/>
      <c r="Q177" s="14"/>
      <c r="R177" s="14"/>
      <c r="S177" s="14"/>
      <c r="T177" s="14">
        <v>48.104278999999998</v>
      </c>
      <c r="U177" s="14">
        <f t="shared" si="15"/>
        <v>1.0612068877275038</v>
      </c>
      <c r="V177" s="14"/>
      <c r="W177" s="14"/>
      <c r="X177" s="14"/>
      <c r="Y177" s="14"/>
      <c r="Z177" s="14">
        <v>116.765602</v>
      </c>
      <c r="AA177" s="14">
        <f t="shared" si="16"/>
        <v>1.0723412470634863</v>
      </c>
      <c r="AB177" s="14"/>
      <c r="AC177" s="14"/>
      <c r="AD177" s="14"/>
      <c r="AE177" s="14"/>
      <c r="AF177" s="4">
        <v>2447.330078</v>
      </c>
      <c r="AG177" s="14">
        <f t="shared" si="17"/>
        <v>208.93017599999985</v>
      </c>
    </row>
    <row r="178" spans="1:33">
      <c r="A178" s="13">
        <v>43913</v>
      </c>
      <c r="B178" s="14">
        <v>26.234788999999999</v>
      </c>
      <c r="C178" s="14">
        <f t="shared" si="12"/>
        <v>0.98207514090093417</v>
      </c>
      <c r="D178" s="14"/>
      <c r="E178" s="14"/>
      <c r="F178" s="14"/>
      <c r="G178" s="14"/>
      <c r="H178" s="14">
        <v>65.400688000000002</v>
      </c>
      <c r="I178" s="14">
        <f t="shared" si="13"/>
        <v>0.93049326821523504</v>
      </c>
      <c r="J178" s="14"/>
      <c r="K178" s="14"/>
      <c r="L178" s="14"/>
      <c r="M178" s="14"/>
      <c r="N178" s="14">
        <v>30.737221000000002</v>
      </c>
      <c r="O178" s="14">
        <f t="shared" si="14"/>
        <v>0.95530882559210961</v>
      </c>
      <c r="P178" s="14"/>
      <c r="Q178" s="14"/>
      <c r="R178" s="14"/>
      <c r="S178" s="14"/>
      <c r="T178" s="14">
        <v>45.329783999999997</v>
      </c>
      <c r="U178" s="14">
        <f t="shared" si="15"/>
        <v>0.95867770622544746</v>
      </c>
      <c r="V178" s="14"/>
      <c r="W178" s="14"/>
      <c r="X178" s="14"/>
      <c r="Y178" s="14"/>
      <c r="Z178" s="14">
        <v>108.888474</v>
      </c>
      <c r="AA178" s="14">
        <f t="shared" si="16"/>
        <v>0.92701649025310096</v>
      </c>
      <c r="AB178" s="14"/>
      <c r="AC178" s="14"/>
      <c r="AD178" s="14"/>
      <c r="AE178" s="14"/>
      <c r="AF178" s="4">
        <v>2237.3999020000001</v>
      </c>
      <c r="AG178" s="14">
        <f t="shared" si="17"/>
        <v>-68.520019999999931</v>
      </c>
    </row>
    <row r="179" spans="1:33">
      <c r="A179" s="13">
        <v>43910</v>
      </c>
      <c r="B179" s="14">
        <v>26.713626999999999</v>
      </c>
      <c r="C179" s="14">
        <f t="shared" si="12"/>
        <v>0.95364892363683662</v>
      </c>
      <c r="D179" s="14"/>
      <c r="E179" s="14"/>
      <c r="F179" s="14"/>
      <c r="G179" s="14"/>
      <c r="H179" s="14">
        <v>70.286040999999997</v>
      </c>
      <c r="I179" s="14">
        <f t="shared" si="13"/>
        <v>1.0089071466056665</v>
      </c>
      <c r="J179" s="14"/>
      <c r="K179" s="14"/>
      <c r="L179" s="14"/>
      <c r="M179" s="14"/>
      <c r="N179" s="14">
        <v>32.175167000000002</v>
      </c>
      <c r="O179" s="14">
        <f t="shared" si="14"/>
        <v>0.99049331452036893</v>
      </c>
      <c r="P179" s="14"/>
      <c r="Q179" s="14"/>
      <c r="R179" s="14"/>
      <c r="S179" s="14"/>
      <c r="T179" s="14">
        <v>47.283653000000001</v>
      </c>
      <c r="U179" s="14">
        <f t="shared" si="15"/>
        <v>0.99200655126907655</v>
      </c>
      <c r="V179" s="14"/>
      <c r="W179" s="14"/>
      <c r="X179" s="14"/>
      <c r="Y179" s="14"/>
      <c r="Z179" s="14">
        <v>117.46120500000001</v>
      </c>
      <c r="AA179" s="14">
        <f t="shared" si="16"/>
        <v>0.94364420373578695</v>
      </c>
      <c r="AB179" s="14"/>
      <c r="AC179" s="14"/>
      <c r="AD179" s="14"/>
      <c r="AE179" s="14"/>
      <c r="AF179" s="4">
        <v>2304.919922</v>
      </c>
      <c r="AG179" s="14">
        <f t="shared" si="17"/>
        <v>-105.46997099999999</v>
      </c>
    </row>
    <row r="180" spans="1:33">
      <c r="A180" s="13">
        <v>43909</v>
      </c>
      <c r="B180" s="14">
        <v>28.012014000000001</v>
      </c>
      <c r="C180" s="14">
        <f t="shared" si="12"/>
        <v>0.94004945962452346</v>
      </c>
      <c r="D180" s="14"/>
      <c r="E180" s="14"/>
      <c r="F180" s="14"/>
      <c r="G180" s="14"/>
      <c r="H180" s="14">
        <v>69.665520000000001</v>
      </c>
      <c r="I180" s="14">
        <f t="shared" si="13"/>
        <v>0.98743548922254787</v>
      </c>
      <c r="J180" s="14"/>
      <c r="K180" s="14"/>
      <c r="L180" s="14"/>
      <c r="M180" s="14"/>
      <c r="N180" s="14">
        <v>32.483981999999997</v>
      </c>
      <c r="O180" s="14">
        <f t="shared" si="14"/>
        <v>0.98191363296426504</v>
      </c>
      <c r="P180" s="14"/>
      <c r="Q180" s="14"/>
      <c r="R180" s="14"/>
      <c r="S180" s="14"/>
      <c r="T180" s="14">
        <v>47.664658000000003</v>
      </c>
      <c r="U180" s="14">
        <f t="shared" si="15"/>
        <v>0.97113858906211581</v>
      </c>
      <c r="V180" s="14"/>
      <c r="W180" s="14"/>
      <c r="X180" s="14"/>
      <c r="Y180" s="14"/>
      <c r="Z180" s="14">
        <v>124.476158</v>
      </c>
      <c r="AA180" s="14">
        <f t="shared" si="16"/>
        <v>0.94138997949282588</v>
      </c>
      <c r="AB180" s="14"/>
      <c r="AC180" s="14"/>
      <c r="AD180" s="14"/>
      <c r="AE180" s="14"/>
      <c r="AF180" s="4">
        <v>2409.389893</v>
      </c>
      <c r="AG180" s="14">
        <f t="shared" si="17"/>
        <v>10.28979500000014</v>
      </c>
    </row>
    <row r="181" spans="1:33">
      <c r="A181" s="13">
        <v>43908</v>
      </c>
      <c r="B181" s="14">
        <v>29.798446999999999</v>
      </c>
      <c r="C181" s="14">
        <f t="shared" si="12"/>
        <v>1.006218823951863</v>
      </c>
      <c r="D181" s="14"/>
      <c r="E181" s="14"/>
      <c r="F181" s="14"/>
      <c r="G181" s="14"/>
      <c r="H181" s="14">
        <v>70.551970999999995</v>
      </c>
      <c r="I181" s="14">
        <f t="shared" si="13"/>
        <v>0.96173460996685012</v>
      </c>
      <c r="J181" s="14"/>
      <c r="K181" s="14"/>
      <c r="L181" s="14"/>
      <c r="M181" s="14"/>
      <c r="N181" s="14">
        <v>33.082321</v>
      </c>
      <c r="O181" s="14">
        <f t="shared" si="14"/>
        <v>0.93025788071809401</v>
      </c>
      <c r="P181" s="14"/>
      <c r="Q181" s="14"/>
      <c r="R181" s="14"/>
      <c r="S181" s="14"/>
      <c r="T181" s="14">
        <v>49.081211000000003</v>
      </c>
      <c r="U181" s="14">
        <f t="shared" si="15"/>
        <v>0.92882232417442123</v>
      </c>
      <c r="V181" s="14"/>
      <c r="W181" s="14"/>
      <c r="X181" s="14"/>
      <c r="Y181" s="14"/>
      <c r="Z181" s="14">
        <v>132.225922</v>
      </c>
      <c r="AA181" s="14">
        <f t="shared" si="16"/>
        <v>0.98806665909646108</v>
      </c>
      <c r="AB181" s="14"/>
      <c r="AC181" s="14"/>
      <c r="AD181" s="14"/>
      <c r="AE181" s="14"/>
      <c r="AF181" s="4">
        <v>2398.1000979999999</v>
      </c>
      <c r="AG181" s="14">
        <f t="shared" si="17"/>
        <v>-132.0898430000002</v>
      </c>
    </row>
    <row r="182" spans="1:33">
      <c r="A182" s="13">
        <v>43907</v>
      </c>
      <c r="B182" s="14">
        <v>29.614280999999998</v>
      </c>
      <c r="C182" s="14">
        <f t="shared" si="12"/>
        <v>1.0656065036859041</v>
      </c>
      <c r="D182" s="14"/>
      <c r="E182" s="14"/>
      <c r="F182" s="14"/>
      <c r="G182" s="14"/>
      <c r="H182" s="14">
        <v>73.359084999999993</v>
      </c>
      <c r="I182" s="14">
        <f t="shared" si="13"/>
        <v>1.0652174910545154</v>
      </c>
      <c r="J182" s="14"/>
      <c r="K182" s="14"/>
      <c r="L182" s="14"/>
      <c r="M182" s="14"/>
      <c r="N182" s="14">
        <v>35.562527000000003</v>
      </c>
      <c r="O182" s="14">
        <f t="shared" si="14"/>
        <v>1.0944461451197096</v>
      </c>
      <c r="P182" s="14"/>
      <c r="Q182" s="14"/>
      <c r="R182" s="14"/>
      <c r="S182" s="14"/>
      <c r="T182" s="14">
        <v>52.842410999999998</v>
      </c>
      <c r="U182" s="14">
        <f t="shared" si="15"/>
        <v>1.058305612659193</v>
      </c>
      <c r="V182" s="14"/>
      <c r="W182" s="14"/>
      <c r="X182" s="14"/>
      <c r="Y182" s="14"/>
      <c r="Z182" s="14">
        <v>133.82287600000001</v>
      </c>
      <c r="AA182" s="14">
        <f t="shared" si="16"/>
        <v>1.0744119112162396</v>
      </c>
      <c r="AB182" s="14"/>
      <c r="AC182" s="14"/>
      <c r="AD182" s="14"/>
      <c r="AE182" s="14"/>
      <c r="AF182" s="4">
        <v>2529.1899410000001</v>
      </c>
      <c r="AG182" s="14">
        <f t="shared" si="17"/>
        <v>142.06005800000003</v>
      </c>
    </row>
    <row r="183" spans="1:33">
      <c r="A183" s="13">
        <v>43906</v>
      </c>
      <c r="B183" s="14">
        <v>27.79101</v>
      </c>
      <c r="C183" s="14">
        <f t="shared" si="12"/>
        <v>0.92265359607188946</v>
      </c>
      <c r="D183" s="14"/>
      <c r="E183" s="14"/>
      <c r="F183" s="14"/>
      <c r="G183" s="14"/>
      <c r="H183" s="14">
        <v>68.867705999999998</v>
      </c>
      <c r="I183" s="14">
        <f t="shared" si="13"/>
        <v>0.91100974421335768</v>
      </c>
      <c r="J183" s="14"/>
      <c r="K183" s="14"/>
      <c r="L183" s="14"/>
      <c r="M183" s="14"/>
      <c r="N183" s="14">
        <v>32.493628999999999</v>
      </c>
      <c r="O183" s="14">
        <f t="shared" si="14"/>
        <v>0.8895639493564208</v>
      </c>
      <c r="P183" s="14"/>
      <c r="Q183" s="14"/>
      <c r="R183" s="14"/>
      <c r="S183" s="14"/>
      <c r="T183" s="14">
        <v>49.931145000000001</v>
      </c>
      <c r="U183" s="14">
        <f t="shared" si="15"/>
        <v>0.92944177867660027</v>
      </c>
      <c r="V183" s="14"/>
      <c r="W183" s="14"/>
      <c r="X183" s="14"/>
      <c r="Y183" s="14"/>
      <c r="Z183" s="14">
        <v>124.554535</v>
      </c>
      <c r="AA183" s="14">
        <f t="shared" si="16"/>
        <v>0.946682632072259</v>
      </c>
      <c r="AB183" s="14"/>
      <c r="AC183" s="14"/>
      <c r="AD183" s="14"/>
      <c r="AE183" s="14"/>
      <c r="AF183" s="4">
        <v>2386.1298830000001</v>
      </c>
      <c r="AG183" s="14">
        <f t="shared" si="17"/>
        <v>-325.89013699999987</v>
      </c>
    </row>
    <row r="184" spans="1:33">
      <c r="A184" s="13">
        <v>43903</v>
      </c>
      <c r="B184" s="14">
        <v>30.120740999999999</v>
      </c>
      <c r="C184" s="14">
        <f t="shared" si="12"/>
        <v>1.0896068139121424</v>
      </c>
      <c r="D184" s="14"/>
      <c r="E184" s="14"/>
      <c r="F184" s="14"/>
      <c r="G184" s="14"/>
      <c r="H184" s="14">
        <v>75.594916999999995</v>
      </c>
      <c r="I184" s="14">
        <f t="shared" si="13"/>
        <v>1.0394096245848234</v>
      </c>
      <c r="J184" s="14"/>
      <c r="K184" s="14"/>
      <c r="L184" s="14"/>
      <c r="M184" s="14"/>
      <c r="N184" s="14">
        <v>36.527591999999999</v>
      </c>
      <c r="O184" s="14">
        <f t="shared" si="14"/>
        <v>1.0367022758917284</v>
      </c>
      <c r="P184" s="14"/>
      <c r="Q184" s="14"/>
      <c r="R184" s="14"/>
      <c r="S184" s="14"/>
      <c r="T184" s="14">
        <v>53.721648999999999</v>
      </c>
      <c r="U184" s="14">
        <f t="shared" si="15"/>
        <v>1.0424643916776326</v>
      </c>
      <c r="V184" s="14"/>
      <c r="W184" s="14"/>
      <c r="X184" s="14"/>
      <c r="Y184" s="14"/>
      <c r="Z184" s="14">
        <v>131.56947299999999</v>
      </c>
      <c r="AA184" s="14">
        <f t="shared" si="16"/>
        <v>1.0708076141180327</v>
      </c>
      <c r="AB184" s="14"/>
      <c r="AC184" s="14"/>
      <c r="AD184" s="14"/>
      <c r="AE184" s="14"/>
      <c r="AF184" s="4">
        <v>2711.0200199999999</v>
      </c>
      <c r="AG184" s="14">
        <f t="shared" si="17"/>
        <v>229.3801269999999</v>
      </c>
    </row>
    <row r="185" spans="1:33">
      <c r="A185" s="13">
        <v>43902</v>
      </c>
      <c r="B185" s="14">
        <v>27.643678999999999</v>
      </c>
      <c r="C185" s="14">
        <f t="shared" si="12"/>
        <v>0.93316762472966119</v>
      </c>
      <c r="D185" s="14"/>
      <c r="E185" s="14"/>
      <c r="F185" s="14"/>
      <c r="G185" s="14"/>
      <c r="H185" s="14">
        <v>72.728706000000003</v>
      </c>
      <c r="I185" s="14">
        <f t="shared" si="13"/>
        <v>0.93943214456347035</v>
      </c>
      <c r="J185" s="14"/>
      <c r="K185" s="14"/>
      <c r="L185" s="14"/>
      <c r="M185" s="14"/>
      <c r="N185" s="14">
        <v>35.234408999999999</v>
      </c>
      <c r="O185" s="14">
        <f t="shared" si="14"/>
        <v>0.91572613115320589</v>
      </c>
      <c r="P185" s="14"/>
      <c r="Q185" s="14"/>
      <c r="R185" s="14"/>
      <c r="S185" s="14"/>
      <c r="T185" s="14">
        <v>51.533318000000001</v>
      </c>
      <c r="U185" s="14">
        <f t="shared" si="15"/>
        <v>0.93346317773771537</v>
      </c>
      <c r="V185" s="14"/>
      <c r="W185" s="14"/>
      <c r="X185" s="14"/>
      <c r="Y185" s="14"/>
      <c r="Z185" s="14">
        <v>122.86938499999999</v>
      </c>
      <c r="AA185" s="14">
        <f t="shared" si="16"/>
        <v>0.95151737229902311</v>
      </c>
      <c r="AB185" s="14"/>
      <c r="AC185" s="14"/>
      <c r="AD185" s="14"/>
      <c r="AE185" s="14"/>
      <c r="AF185" s="4">
        <v>2480.639893</v>
      </c>
      <c r="AG185" s="14">
        <f t="shared" si="17"/>
        <v>-261.73999000000003</v>
      </c>
    </row>
    <row r="186" spans="1:33">
      <c r="A186" s="13">
        <v>43901</v>
      </c>
      <c r="B186" s="14">
        <v>29.623487000000001</v>
      </c>
      <c r="C186" s="14">
        <f t="shared" si="12"/>
        <v>0.93003757229743567</v>
      </c>
      <c r="D186" s="14"/>
      <c r="E186" s="14"/>
      <c r="F186" s="14"/>
      <c r="G186" s="14"/>
      <c r="H186" s="14">
        <v>77.417732000000001</v>
      </c>
      <c r="I186" s="14">
        <f t="shared" si="13"/>
        <v>0.96622768083773469</v>
      </c>
      <c r="J186" s="14"/>
      <c r="K186" s="14"/>
      <c r="L186" s="14"/>
      <c r="M186" s="14"/>
      <c r="N186" s="14">
        <v>38.477015999999999</v>
      </c>
      <c r="O186" s="14">
        <f t="shared" si="14"/>
        <v>0.97196487377951224</v>
      </c>
      <c r="P186" s="14"/>
      <c r="Q186" s="14"/>
      <c r="R186" s="14"/>
      <c r="S186" s="14"/>
      <c r="T186" s="14">
        <v>55.206589000000001</v>
      </c>
      <c r="U186" s="14">
        <f t="shared" si="15"/>
        <v>0.97548756276345394</v>
      </c>
      <c r="V186" s="14"/>
      <c r="W186" s="14"/>
      <c r="X186" s="14"/>
      <c r="Y186" s="14"/>
      <c r="Z186" s="14">
        <v>129.12994399999999</v>
      </c>
      <c r="AA186" s="14">
        <f t="shared" si="16"/>
        <v>0.93052821626808158</v>
      </c>
      <c r="AB186" s="14"/>
      <c r="AC186" s="14"/>
      <c r="AD186" s="14"/>
      <c r="AE186" s="14"/>
      <c r="AF186" s="4">
        <v>2741.3798830000001</v>
      </c>
      <c r="AG186" s="14">
        <f t="shared" si="17"/>
        <v>-141.85009700000001</v>
      </c>
    </row>
    <row r="187" spans="1:33">
      <c r="A187" s="13">
        <v>43900</v>
      </c>
      <c r="B187" s="14">
        <v>31.851925000000001</v>
      </c>
      <c r="C187" s="14">
        <f t="shared" si="12"/>
        <v>1.0245852795390269</v>
      </c>
      <c r="D187" s="14"/>
      <c r="E187" s="14"/>
      <c r="F187" s="14"/>
      <c r="G187" s="14"/>
      <c r="H187" s="14">
        <v>80.123694999999998</v>
      </c>
      <c r="I187" s="14">
        <f t="shared" si="13"/>
        <v>1.0387538572589328</v>
      </c>
      <c r="J187" s="14"/>
      <c r="K187" s="14"/>
      <c r="L187" s="14"/>
      <c r="M187" s="14"/>
      <c r="N187" s="14">
        <v>39.586838</v>
      </c>
      <c r="O187" s="14">
        <f t="shared" si="14"/>
        <v>1.0073672444625683</v>
      </c>
      <c r="P187" s="14"/>
      <c r="Q187" s="14"/>
      <c r="R187" s="14"/>
      <c r="S187" s="14"/>
      <c r="T187" s="14">
        <v>56.593842000000002</v>
      </c>
      <c r="U187" s="14">
        <f t="shared" si="15"/>
        <v>1.0046826679613217</v>
      </c>
      <c r="V187" s="14"/>
      <c r="W187" s="14"/>
      <c r="X187" s="14"/>
      <c r="Y187" s="14"/>
      <c r="Z187" s="14">
        <v>138.77058400000001</v>
      </c>
      <c r="AA187" s="14">
        <f t="shared" si="16"/>
        <v>1.0381119461637724</v>
      </c>
      <c r="AB187" s="14"/>
      <c r="AC187" s="14"/>
      <c r="AD187" s="14"/>
      <c r="AE187" s="14"/>
      <c r="AF187" s="4">
        <v>2882.2299800000001</v>
      </c>
      <c r="AG187" s="14">
        <f t="shared" si="17"/>
        <v>134.66992100000016</v>
      </c>
    </row>
    <row r="188" spans="1:33">
      <c r="A188" s="13">
        <v>43899</v>
      </c>
      <c r="B188" s="14">
        <v>31.087627000000001</v>
      </c>
      <c r="C188" s="14">
        <f t="shared" si="12"/>
        <v>0.96402070796399253</v>
      </c>
      <c r="D188" s="14"/>
      <c r="E188" s="14"/>
      <c r="F188" s="14"/>
      <c r="G188" s="14"/>
      <c r="H188" s="14">
        <v>77.134438000000003</v>
      </c>
      <c r="I188" s="14">
        <f t="shared" si="13"/>
        <v>0.96058392869796372</v>
      </c>
      <c r="J188" s="14"/>
      <c r="K188" s="14"/>
      <c r="L188" s="14"/>
      <c r="M188" s="14"/>
      <c r="N188" s="14">
        <v>39.297325000000001</v>
      </c>
      <c r="O188" s="14">
        <f t="shared" si="14"/>
        <v>0.96083062591300405</v>
      </c>
      <c r="P188" s="14"/>
      <c r="Q188" s="14"/>
      <c r="R188" s="14"/>
      <c r="S188" s="14"/>
      <c r="T188" s="14">
        <v>56.330067</v>
      </c>
      <c r="U188" s="14">
        <f t="shared" si="15"/>
        <v>0.95606034697328679</v>
      </c>
      <c r="V188" s="14"/>
      <c r="W188" s="14"/>
      <c r="X188" s="14"/>
      <c r="Y188" s="14"/>
      <c r="Z188" s="14">
        <v>133.67593400000001</v>
      </c>
      <c r="AA188" s="14">
        <f t="shared" si="16"/>
        <v>0.96064218785180566</v>
      </c>
      <c r="AB188" s="14"/>
      <c r="AC188" s="14"/>
      <c r="AD188" s="14"/>
      <c r="AE188" s="14"/>
      <c r="AF188" s="4">
        <v>2746.5600589999999</v>
      </c>
      <c r="AG188" s="14">
        <f t="shared" si="17"/>
        <v>-226.81005800000003</v>
      </c>
    </row>
    <row r="189" spans="1:33">
      <c r="A189" s="13">
        <v>43896</v>
      </c>
      <c r="B189" s="14">
        <v>32.247883000000002</v>
      </c>
      <c r="C189" s="14">
        <f t="shared" si="12"/>
        <v>0.98759154464465626</v>
      </c>
      <c r="D189" s="14"/>
      <c r="E189" s="14"/>
      <c r="F189" s="14"/>
      <c r="G189" s="14"/>
      <c r="H189" s="14">
        <v>80.299530000000004</v>
      </c>
      <c r="I189" s="14">
        <f t="shared" si="13"/>
        <v>1.0075998190626227</v>
      </c>
      <c r="J189" s="14"/>
      <c r="K189" s="14"/>
      <c r="L189" s="14"/>
      <c r="M189" s="14"/>
      <c r="N189" s="14">
        <v>40.899326000000002</v>
      </c>
      <c r="O189" s="14">
        <f t="shared" si="14"/>
        <v>0.99506933801203679</v>
      </c>
      <c r="P189" s="14"/>
      <c r="Q189" s="14"/>
      <c r="R189" s="14"/>
      <c r="S189" s="14"/>
      <c r="T189" s="14">
        <v>58.918945000000001</v>
      </c>
      <c r="U189" s="14">
        <f t="shared" si="15"/>
        <v>0.99685953170348396</v>
      </c>
      <c r="V189" s="14"/>
      <c r="W189" s="14"/>
      <c r="X189" s="14"/>
      <c r="Y189" s="14"/>
      <c r="Z189" s="14">
        <v>139.15267900000001</v>
      </c>
      <c r="AA189" s="14">
        <f t="shared" si="16"/>
        <v>1.0001408148156736</v>
      </c>
      <c r="AB189" s="14"/>
      <c r="AC189" s="14"/>
      <c r="AD189" s="14"/>
      <c r="AE189" s="14"/>
      <c r="AF189" s="4">
        <v>2972.3701169999999</v>
      </c>
      <c r="AG189" s="14">
        <f t="shared" si="17"/>
        <v>-52.569824000000153</v>
      </c>
    </row>
    <row r="190" spans="1:33">
      <c r="A190" s="13">
        <v>43895</v>
      </c>
      <c r="B190" s="14">
        <v>32.653056999999997</v>
      </c>
      <c r="C190" s="14">
        <f t="shared" si="12"/>
        <v>0.97417577975246605</v>
      </c>
      <c r="D190" s="14"/>
      <c r="E190" s="14"/>
      <c r="F190" s="14"/>
      <c r="G190" s="14"/>
      <c r="H190" s="14">
        <v>79.693871000000001</v>
      </c>
      <c r="I190" s="14">
        <f t="shared" si="13"/>
        <v>0.98324694715048366</v>
      </c>
      <c r="J190" s="14"/>
      <c r="K190" s="14"/>
      <c r="L190" s="14"/>
      <c r="M190" s="14"/>
      <c r="N190" s="14">
        <v>41.101985999999997</v>
      </c>
      <c r="O190" s="14">
        <f t="shared" si="14"/>
        <v>0.98246825884488242</v>
      </c>
      <c r="P190" s="14"/>
      <c r="Q190" s="14"/>
      <c r="R190" s="14"/>
      <c r="S190" s="14"/>
      <c r="T190" s="14">
        <v>59.104560999999997</v>
      </c>
      <c r="U190" s="14">
        <f t="shared" si="15"/>
        <v>0.98405984367009813</v>
      </c>
      <c r="V190" s="14"/>
      <c r="W190" s="14"/>
      <c r="X190" s="14"/>
      <c r="Y190" s="14"/>
      <c r="Z190" s="14">
        <v>139.13308699999999</v>
      </c>
      <c r="AA190" s="14">
        <f t="shared" si="16"/>
        <v>0.98975469759005363</v>
      </c>
      <c r="AB190" s="14"/>
      <c r="AC190" s="14"/>
      <c r="AD190" s="14"/>
      <c r="AE190" s="14"/>
      <c r="AF190" s="4">
        <v>3023.9399410000001</v>
      </c>
      <c r="AG190" s="14">
        <f t="shared" si="17"/>
        <v>-107.18017599999985</v>
      </c>
    </row>
    <row r="191" spans="1:33">
      <c r="A191" s="13">
        <v>43894</v>
      </c>
      <c r="B191" s="14">
        <v>33.518650000000001</v>
      </c>
      <c r="C191" s="14">
        <f t="shared" si="12"/>
        <v>1.0612245815473917</v>
      </c>
      <c r="D191" s="14"/>
      <c r="E191" s="14"/>
      <c r="F191" s="14"/>
      <c r="G191" s="14"/>
      <c r="H191" s="14">
        <v>81.051734999999994</v>
      </c>
      <c r="I191" s="14">
        <f t="shared" si="13"/>
        <v>1.0485278576504031</v>
      </c>
      <c r="J191" s="14"/>
      <c r="K191" s="14"/>
      <c r="L191" s="14"/>
      <c r="M191" s="14"/>
      <c r="N191" s="14">
        <v>41.835433999999999</v>
      </c>
      <c r="O191" s="14">
        <f t="shared" si="14"/>
        <v>1.0496368321834908</v>
      </c>
      <c r="P191" s="14"/>
      <c r="Q191" s="14"/>
      <c r="R191" s="14"/>
      <c r="S191" s="14"/>
      <c r="T191" s="14">
        <v>60.061957999999997</v>
      </c>
      <c r="U191" s="14">
        <f t="shared" si="15"/>
        <v>1.0385134670973226</v>
      </c>
      <c r="V191" s="14"/>
      <c r="W191" s="14"/>
      <c r="X191" s="14"/>
      <c r="Y191" s="14"/>
      <c r="Z191" s="14">
        <v>140.57330300000001</v>
      </c>
      <c r="AA191" s="14">
        <f t="shared" si="16"/>
        <v>1.0581900362122536</v>
      </c>
      <c r="AB191" s="14"/>
      <c r="AC191" s="14"/>
      <c r="AD191" s="14"/>
      <c r="AE191" s="14"/>
      <c r="AF191" s="4">
        <v>3130.1201169999999</v>
      </c>
      <c r="AG191" s="14">
        <f t="shared" si="17"/>
        <v>125.75</v>
      </c>
    </row>
    <row r="192" spans="1:33">
      <c r="A192" s="13">
        <v>43893</v>
      </c>
      <c r="B192" s="14">
        <v>31.584879000000001</v>
      </c>
      <c r="C192" s="14">
        <f t="shared" si="12"/>
        <v>0.9833715085935667</v>
      </c>
      <c r="D192" s="14"/>
      <c r="E192" s="14"/>
      <c r="F192" s="14"/>
      <c r="G192" s="14"/>
      <c r="H192" s="14">
        <v>77.300506999999996</v>
      </c>
      <c r="I192" s="14">
        <f t="shared" si="13"/>
        <v>0.97247135329534273</v>
      </c>
      <c r="J192" s="14"/>
      <c r="K192" s="14"/>
      <c r="L192" s="14"/>
      <c r="M192" s="14"/>
      <c r="N192" s="14">
        <v>39.857056</v>
      </c>
      <c r="O192" s="14">
        <f t="shared" si="14"/>
        <v>0.970622852511828</v>
      </c>
      <c r="P192" s="14"/>
      <c r="Q192" s="14"/>
      <c r="R192" s="14"/>
      <c r="S192" s="14"/>
      <c r="T192" s="14">
        <v>57.834549000000003</v>
      </c>
      <c r="U192" s="14">
        <f t="shared" si="15"/>
        <v>0.98110707401104713</v>
      </c>
      <c r="V192" s="14"/>
      <c r="W192" s="14"/>
      <c r="X192" s="14"/>
      <c r="Y192" s="14"/>
      <c r="Z192" s="14">
        <v>132.843155</v>
      </c>
      <c r="AA192" s="14">
        <f t="shared" si="16"/>
        <v>0.96836165562321519</v>
      </c>
      <c r="AB192" s="14"/>
      <c r="AC192" s="14"/>
      <c r="AD192" s="14"/>
      <c r="AE192" s="14"/>
      <c r="AF192" s="4">
        <v>3003.3701169999999</v>
      </c>
      <c r="AG192" s="14">
        <f t="shared" si="17"/>
        <v>-87.859863000000132</v>
      </c>
    </row>
    <row r="193" spans="1:33">
      <c r="A193" s="13">
        <v>43892</v>
      </c>
      <c r="B193" s="14">
        <v>32.118969</v>
      </c>
      <c r="C193" s="14">
        <f t="shared" si="12"/>
        <v>1.0436863365830107</v>
      </c>
      <c r="D193" s="14"/>
      <c r="E193" s="14"/>
      <c r="F193" s="14"/>
      <c r="G193" s="14"/>
      <c r="H193" s="14">
        <v>79.488724000000005</v>
      </c>
      <c r="I193" s="14">
        <f t="shared" si="13"/>
        <v>1.062826630725997</v>
      </c>
      <c r="J193" s="14"/>
      <c r="K193" s="14"/>
      <c r="L193" s="14"/>
      <c r="M193" s="14"/>
      <c r="N193" s="14">
        <v>41.063381</v>
      </c>
      <c r="O193" s="14">
        <f t="shared" si="14"/>
        <v>1.0498396275743624</v>
      </c>
      <c r="P193" s="14"/>
      <c r="Q193" s="14"/>
      <c r="R193" s="14"/>
      <c r="S193" s="14"/>
      <c r="T193" s="14">
        <v>58.948253999999999</v>
      </c>
      <c r="U193" s="14">
        <f t="shared" si="15"/>
        <v>1.0216728800487409</v>
      </c>
      <c r="V193" s="14"/>
      <c r="W193" s="14"/>
      <c r="X193" s="14"/>
      <c r="Y193" s="14"/>
      <c r="Z193" s="14">
        <v>137.18341100000001</v>
      </c>
      <c r="AA193" s="14">
        <f t="shared" si="16"/>
        <v>1.0411959368866366</v>
      </c>
      <c r="AB193" s="14"/>
      <c r="AC193" s="14"/>
      <c r="AD193" s="14"/>
      <c r="AE193" s="14"/>
      <c r="AF193" s="4">
        <v>3090.2299800000001</v>
      </c>
      <c r="AG193" s="14">
        <f t="shared" si="17"/>
        <v>135.01000900000008</v>
      </c>
    </row>
    <row r="194" spans="1:33">
      <c r="A194" s="13">
        <v>43889</v>
      </c>
      <c r="B194" s="14">
        <v>30.774542</v>
      </c>
      <c r="C194" s="14">
        <f t="shared" si="12"/>
        <v>0.9800587636375494</v>
      </c>
      <c r="D194" s="14"/>
      <c r="E194" s="14"/>
      <c r="F194" s="14"/>
      <c r="G194" s="14"/>
      <c r="H194" s="14">
        <v>74.789924999999997</v>
      </c>
      <c r="I194" s="14">
        <f t="shared" si="13"/>
        <v>0.98053261263392955</v>
      </c>
      <c r="J194" s="14"/>
      <c r="K194" s="14"/>
      <c r="L194" s="14"/>
      <c r="M194" s="14"/>
      <c r="N194" s="14">
        <v>39.113956000000002</v>
      </c>
      <c r="O194" s="14">
        <f t="shared" si="14"/>
        <v>0.97451302011800867</v>
      </c>
      <c r="P194" s="14"/>
      <c r="Q194" s="14"/>
      <c r="R194" s="14"/>
      <c r="S194" s="14"/>
      <c r="T194" s="14">
        <v>57.697777000000002</v>
      </c>
      <c r="U194" s="14">
        <f t="shared" si="15"/>
        <v>0.99127222476721555</v>
      </c>
      <c r="V194" s="14"/>
      <c r="W194" s="14"/>
      <c r="X194" s="14"/>
      <c r="Y194" s="14"/>
      <c r="Z194" s="14">
        <v>131.75561500000001</v>
      </c>
      <c r="AA194" s="14">
        <f t="shared" si="16"/>
        <v>0.96664734823872545</v>
      </c>
      <c r="AB194" s="14"/>
      <c r="AC194" s="14"/>
      <c r="AD194" s="14"/>
      <c r="AE194" s="14"/>
      <c r="AF194" s="4">
        <v>2954.219971</v>
      </c>
      <c r="AG194" s="14">
        <f t="shared" si="17"/>
        <v>-25.540038999999979</v>
      </c>
    </row>
    <row r="195" spans="1:33">
      <c r="A195" s="13">
        <v>43888</v>
      </c>
      <c r="B195" s="14">
        <v>31.400711000000001</v>
      </c>
      <c r="C195" s="14">
        <f t="shared" si="12"/>
        <v>0.98214282698219302</v>
      </c>
      <c r="D195" s="14"/>
      <c r="E195" s="14"/>
      <c r="F195" s="14"/>
      <c r="G195" s="14"/>
      <c r="H195" s="14">
        <v>76.274795999999995</v>
      </c>
      <c r="I195" s="14">
        <f t="shared" si="13"/>
        <v>0.9767325986090547</v>
      </c>
      <c r="J195" s="14"/>
      <c r="K195" s="14"/>
      <c r="L195" s="14"/>
      <c r="M195" s="14"/>
      <c r="N195" s="14">
        <v>40.136924999999998</v>
      </c>
      <c r="O195" s="14">
        <f t="shared" si="14"/>
        <v>0.99260148582113217</v>
      </c>
      <c r="P195" s="14"/>
      <c r="Q195" s="14"/>
      <c r="R195" s="14"/>
      <c r="S195" s="14"/>
      <c r="T195" s="14">
        <v>58.205784000000001</v>
      </c>
      <c r="U195" s="14">
        <f t="shared" si="15"/>
        <v>0.96034817774634718</v>
      </c>
      <c r="V195" s="14"/>
      <c r="W195" s="14"/>
      <c r="X195" s="14"/>
      <c r="Y195" s="14"/>
      <c r="Z195" s="14">
        <v>136.301636</v>
      </c>
      <c r="AA195" s="14">
        <f t="shared" si="16"/>
        <v>0.96826280755321448</v>
      </c>
      <c r="AB195" s="14"/>
      <c r="AC195" s="14"/>
      <c r="AD195" s="14"/>
      <c r="AE195" s="14"/>
      <c r="AF195" s="4">
        <v>2978.76001</v>
      </c>
      <c r="AG195" s="14">
        <f t="shared" si="17"/>
        <v>-138.62988300000006</v>
      </c>
    </row>
    <row r="196" spans="1:33">
      <c r="A196" s="13">
        <v>43887</v>
      </c>
      <c r="B196" s="14">
        <v>31.971634000000002</v>
      </c>
      <c r="C196" s="14">
        <f t="shared" si="12"/>
        <v>1.0232832899657718</v>
      </c>
      <c r="D196" s="14"/>
      <c r="E196" s="14"/>
      <c r="F196" s="14"/>
      <c r="G196" s="14"/>
      <c r="H196" s="14">
        <v>78.091789000000006</v>
      </c>
      <c r="I196" s="14">
        <f t="shared" si="13"/>
        <v>0.99588904532608191</v>
      </c>
      <c r="J196" s="14"/>
      <c r="K196" s="14"/>
      <c r="L196" s="14"/>
      <c r="M196" s="14"/>
      <c r="N196" s="14">
        <v>40.436092000000002</v>
      </c>
      <c r="O196" s="14">
        <f t="shared" si="14"/>
        <v>1.0101253620777579</v>
      </c>
      <c r="P196" s="14"/>
      <c r="Q196" s="14"/>
      <c r="R196" s="14"/>
      <c r="S196" s="14"/>
      <c r="T196" s="14">
        <v>60.609043</v>
      </c>
      <c r="U196" s="14">
        <f t="shared" si="15"/>
        <v>0.99839077160698519</v>
      </c>
      <c r="V196" s="14"/>
      <c r="W196" s="14"/>
      <c r="X196" s="14"/>
      <c r="Y196" s="14"/>
      <c r="Z196" s="14">
        <v>140.76925700000001</v>
      </c>
      <c r="AA196" s="14">
        <f t="shared" si="16"/>
        <v>0.99329417403678322</v>
      </c>
      <c r="AB196" s="14"/>
      <c r="AC196" s="14"/>
      <c r="AD196" s="14"/>
      <c r="AE196" s="14"/>
      <c r="AF196" s="4">
        <v>3116.389893</v>
      </c>
      <c r="AG196" s="14">
        <f t="shared" si="17"/>
        <v>-12.820067999999992</v>
      </c>
    </row>
    <row r="197" spans="1:33">
      <c r="A197" s="13">
        <v>43886</v>
      </c>
      <c r="B197" s="14">
        <v>31.244167000000001</v>
      </c>
      <c r="C197" s="14">
        <f t="shared" ref="C197:C254" si="18">B197/B198</f>
        <v>0.97865583823786262</v>
      </c>
      <c r="D197" s="14"/>
      <c r="E197" s="14"/>
      <c r="F197" s="14"/>
      <c r="G197" s="14"/>
      <c r="H197" s="14">
        <v>78.414146000000002</v>
      </c>
      <c r="I197" s="14">
        <f t="shared" ref="I197:I254" si="19">H197/H198</f>
        <v>0.98696658761701717</v>
      </c>
      <c r="J197" s="14"/>
      <c r="K197" s="14"/>
      <c r="L197" s="14"/>
      <c r="M197" s="14"/>
      <c r="N197" s="14">
        <v>40.030766</v>
      </c>
      <c r="O197" s="14">
        <f t="shared" ref="O197:O254" si="20">N197/N198</f>
        <v>0.98950377322975092</v>
      </c>
      <c r="P197" s="14"/>
      <c r="Q197" s="14"/>
      <c r="R197" s="14"/>
      <c r="S197" s="14"/>
      <c r="T197" s="14">
        <v>60.706733999999997</v>
      </c>
      <c r="U197" s="14">
        <f t="shared" ref="U197:U254" si="21">T197/T198</f>
        <v>0.97139276029438093</v>
      </c>
      <c r="V197" s="14"/>
      <c r="W197" s="14"/>
      <c r="X197" s="14"/>
      <c r="Y197" s="14"/>
      <c r="Z197" s="14">
        <v>141.719604</v>
      </c>
      <c r="AA197" s="14">
        <f t="shared" ref="AA197:AA254" si="22">Z197/Z198</f>
        <v>0.99136437511950515</v>
      </c>
      <c r="AB197" s="14"/>
      <c r="AC197" s="14"/>
      <c r="AD197" s="14"/>
      <c r="AE197" s="14"/>
      <c r="AF197" s="4">
        <v>3128.209961</v>
      </c>
      <c r="AG197" s="14">
        <f t="shared" ref="AG197:AG228" si="23">(AF197-AF198)-1</f>
        <v>-98.679932000000008</v>
      </c>
    </row>
    <row r="198" spans="1:33">
      <c r="A198" s="13">
        <v>43885</v>
      </c>
      <c r="B198" s="14">
        <v>31.925592000000002</v>
      </c>
      <c r="C198" s="14">
        <f t="shared" si="18"/>
        <v>0.97060485361528481</v>
      </c>
      <c r="D198" s="14"/>
      <c r="E198" s="14"/>
      <c r="F198" s="14"/>
      <c r="G198" s="14"/>
      <c r="H198" s="14">
        <v>79.449646000000001</v>
      </c>
      <c r="I198" s="14">
        <f t="shared" si="19"/>
        <v>0.98773378361099307</v>
      </c>
      <c r="J198" s="14"/>
      <c r="K198" s="14"/>
      <c r="L198" s="14"/>
      <c r="M198" s="14"/>
      <c r="N198" s="14">
        <v>40.455395000000003</v>
      </c>
      <c r="O198" s="14">
        <f t="shared" si="20"/>
        <v>0.97307334741443685</v>
      </c>
      <c r="P198" s="14"/>
      <c r="Q198" s="14"/>
      <c r="R198" s="14"/>
      <c r="S198" s="14"/>
      <c r="T198" s="14">
        <v>62.494529999999997</v>
      </c>
      <c r="U198" s="14">
        <f t="shared" si="21"/>
        <v>0.97470681138258985</v>
      </c>
      <c r="V198" s="14"/>
      <c r="W198" s="14"/>
      <c r="X198" s="14"/>
      <c r="Y198" s="14"/>
      <c r="Z198" s="14">
        <v>142.95410200000001</v>
      </c>
      <c r="AA198" s="14">
        <f t="shared" si="22"/>
        <v>0.97939337368377632</v>
      </c>
      <c r="AB198" s="14"/>
      <c r="AC198" s="14"/>
      <c r="AD198" s="14"/>
      <c r="AE198" s="14"/>
      <c r="AF198" s="4">
        <v>3225.889893</v>
      </c>
      <c r="AG198" s="14">
        <f t="shared" si="23"/>
        <v>-112.86010699999997</v>
      </c>
    </row>
    <row r="199" spans="1:33">
      <c r="A199" s="13">
        <v>43882</v>
      </c>
      <c r="B199" s="14">
        <v>32.892471</v>
      </c>
      <c r="C199" s="14">
        <f t="shared" si="18"/>
        <v>0.99637355148952866</v>
      </c>
      <c r="D199" s="14"/>
      <c r="E199" s="14"/>
      <c r="F199" s="14"/>
      <c r="G199" s="14"/>
      <c r="H199" s="14">
        <v>80.436295000000001</v>
      </c>
      <c r="I199" s="14">
        <f t="shared" si="19"/>
        <v>0.99818162244870423</v>
      </c>
      <c r="J199" s="14"/>
      <c r="K199" s="14"/>
      <c r="L199" s="14"/>
      <c r="M199" s="14"/>
      <c r="N199" s="14">
        <v>41.574866999999998</v>
      </c>
      <c r="O199" s="14">
        <f t="shared" si="20"/>
        <v>1.0074836830134799</v>
      </c>
      <c r="P199" s="14"/>
      <c r="Q199" s="14"/>
      <c r="R199" s="14"/>
      <c r="S199" s="14"/>
      <c r="T199" s="14">
        <v>64.116234000000006</v>
      </c>
      <c r="U199" s="14">
        <f t="shared" si="21"/>
        <v>1.0070583512917892</v>
      </c>
      <c r="V199" s="14"/>
      <c r="W199" s="14"/>
      <c r="X199" s="14"/>
      <c r="Y199" s="14"/>
      <c r="Z199" s="14">
        <v>145.961884</v>
      </c>
      <c r="AA199" s="14">
        <f t="shared" si="22"/>
        <v>1.0105141127039063</v>
      </c>
      <c r="AB199" s="14"/>
      <c r="AC199" s="14"/>
      <c r="AD199" s="14"/>
      <c r="AE199" s="14"/>
      <c r="AF199" s="4">
        <v>3337.75</v>
      </c>
      <c r="AG199" s="14">
        <f t="shared" si="23"/>
        <v>-36.479980000000069</v>
      </c>
    </row>
    <row r="200" spans="1:33">
      <c r="A200" s="13">
        <v>43881</v>
      </c>
      <c r="B200" s="14">
        <v>33.012188000000002</v>
      </c>
      <c r="C200" s="14">
        <f t="shared" si="18"/>
        <v>0.98951151345181876</v>
      </c>
      <c r="D200" s="14"/>
      <c r="E200" s="14"/>
      <c r="F200" s="14"/>
      <c r="G200" s="14"/>
      <c r="H200" s="14">
        <v>80.582825</v>
      </c>
      <c r="I200" s="14">
        <f t="shared" si="19"/>
        <v>1.0059755825902466</v>
      </c>
      <c r="J200" s="14"/>
      <c r="K200" s="14"/>
      <c r="L200" s="14"/>
      <c r="M200" s="14"/>
      <c r="N200" s="14">
        <v>41.266044999999998</v>
      </c>
      <c r="O200" s="14">
        <f t="shared" si="20"/>
        <v>0.99694577276585117</v>
      </c>
      <c r="P200" s="14"/>
      <c r="Q200" s="14"/>
      <c r="R200" s="14"/>
      <c r="S200" s="14"/>
      <c r="T200" s="14">
        <v>63.666851000000001</v>
      </c>
      <c r="U200" s="14">
        <f t="shared" si="21"/>
        <v>0.9917820553715927</v>
      </c>
      <c r="V200" s="14"/>
      <c r="W200" s="14"/>
      <c r="X200" s="14"/>
      <c r="Y200" s="14"/>
      <c r="Z200" s="14">
        <v>144.44319200000001</v>
      </c>
      <c r="AA200" s="14">
        <f t="shared" si="22"/>
        <v>0.9961730462206837</v>
      </c>
      <c r="AB200" s="14"/>
      <c r="AC200" s="14"/>
      <c r="AD200" s="14"/>
      <c r="AE200" s="14"/>
      <c r="AF200" s="4">
        <v>3373.2299800000001</v>
      </c>
      <c r="AG200" s="14">
        <f t="shared" si="23"/>
        <v>-13.919922000000042</v>
      </c>
    </row>
    <row r="201" spans="1:33">
      <c r="A201" s="13">
        <v>43880</v>
      </c>
      <c r="B201" s="14">
        <v>33.362105999999997</v>
      </c>
      <c r="C201" s="14">
        <f t="shared" si="18"/>
        <v>0.99752204972100289</v>
      </c>
      <c r="D201" s="14"/>
      <c r="E201" s="14"/>
      <c r="F201" s="14"/>
      <c r="G201" s="14"/>
      <c r="H201" s="14">
        <v>80.104156000000003</v>
      </c>
      <c r="I201" s="14">
        <f t="shared" si="19"/>
        <v>0.99442154731413346</v>
      </c>
      <c r="J201" s="14"/>
      <c r="K201" s="14"/>
      <c r="L201" s="14"/>
      <c r="M201" s="14"/>
      <c r="N201" s="14">
        <v>41.392467000000003</v>
      </c>
      <c r="O201" s="14">
        <f t="shared" si="20"/>
        <v>0.99862218135543346</v>
      </c>
      <c r="P201" s="14"/>
      <c r="Q201" s="14"/>
      <c r="R201" s="14"/>
      <c r="S201" s="14"/>
      <c r="T201" s="14">
        <v>64.194396999999995</v>
      </c>
      <c r="U201" s="14">
        <f t="shared" si="21"/>
        <v>0.99455118099549833</v>
      </c>
      <c r="V201" s="14"/>
      <c r="W201" s="14"/>
      <c r="X201" s="14"/>
      <c r="Y201" s="14"/>
      <c r="Z201" s="14">
        <v>144.99809300000001</v>
      </c>
      <c r="AA201" s="14">
        <f t="shared" si="22"/>
        <v>0.99865901059346662</v>
      </c>
      <c r="AB201" s="14"/>
      <c r="AC201" s="14"/>
      <c r="AD201" s="14"/>
      <c r="AE201" s="14"/>
      <c r="AF201" s="4">
        <v>3386.1499020000001</v>
      </c>
      <c r="AG201" s="14">
        <f t="shared" si="23"/>
        <v>14.859863000000132</v>
      </c>
    </row>
    <row r="202" spans="1:33">
      <c r="A202" s="13">
        <v>43879</v>
      </c>
      <c r="B202" s="14">
        <v>33.444980999999999</v>
      </c>
      <c r="C202" s="14">
        <f t="shared" si="18"/>
        <v>0.99479591606672002</v>
      </c>
      <c r="D202" s="14"/>
      <c r="E202" s="14"/>
      <c r="F202" s="14"/>
      <c r="G202" s="14"/>
      <c r="H202" s="14">
        <v>80.553520000000006</v>
      </c>
      <c r="I202" s="14">
        <f t="shared" si="19"/>
        <v>0.99770104054618569</v>
      </c>
      <c r="J202" s="14"/>
      <c r="K202" s="14"/>
      <c r="L202" s="14"/>
      <c r="M202" s="14"/>
      <c r="N202" s="14">
        <v>41.449576999999998</v>
      </c>
      <c r="O202" s="14">
        <f t="shared" si="20"/>
        <v>0.99565606080765412</v>
      </c>
      <c r="P202" s="14"/>
      <c r="Q202" s="14"/>
      <c r="R202" s="14"/>
      <c r="S202" s="14"/>
      <c r="T202" s="14">
        <v>64.546097000000003</v>
      </c>
      <c r="U202" s="14">
        <f t="shared" si="21"/>
        <v>0.99533005459549695</v>
      </c>
      <c r="V202" s="14"/>
      <c r="W202" s="14"/>
      <c r="X202" s="14"/>
      <c r="Y202" s="14"/>
      <c r="Z202" s="14">
        <v>145.19279499999999</v>
      </c>
      <c r="AA202" s="14">
        <f t="shared" si="22"/>
        <v>0.99340566219106308</v>
      </c>
      <c r="AB202" s="14"/>
      <c r="AC202" s="14"/>
      <c r="AD202" s="14"/>
      <c r="AE202" s="14"/>
      <c r="AF202" s="4">
        <v>3370.290039</v>
      </c>
      <c r="AG202" s="14">
        <f t="shared" si="23"/>
        <v>-10.869873000000098</v>
      </c>
    </row>
    <row r="203" spans="1:33">
      <c r="A203" s="13">
        <v>43875</v>
      </c>
      <c r="B203" s="14">
        <v>33.619942000000002</v>
      </c>
      <c r="C203" s="14">
        <f t="shared" si="18"/>
        <v>0.98862703492626569</v>
      </c>
      <c r="D203" s="14"/>
      <c r="E203" s="14"/>
      <c r="F203" s="14"/>
      <c r="G203" s="14"/>
      <c r="H203" s="14">
        <v>80.739136000000002</v>
      </c>
      <c r="I203" s="14">
        <f t="shared" si="19"/>
        <v>1.0082957880459147</v>
      </c>
      <c r="J203" s="14"/>
      <c r="K203" s="14"/>
      <c r="L203" s="14"/>
      <c r="M203" s="14"/>
      <c r="N203" s="14">
        <v>41.630417000000001</v>
      </c>
      <c r="O203" s="14">
        <f t="shared" si="20"/>
        <v>0.99908643184618862</v>
      </c>
      <c r="P203" s="14"/>
      <c r="Q203" s="14"/>
      <c r="R203" s="14"/>
      <c r="S203" s="14"/>
      <c r="T203" s="14">
        <v>64.848938000000004</v>
      </c>
      <c r="U203" s="14">
        <f t="shared" si="21"/>
        <v>1.0045398820636924</v>
      </c>
      <c r="V203" s="14"/>
      <c r="W203" s="14"/>
      <c r="X203" s="14"/>
      <c r="Y203" s="14"/>
      <c r="Z203" s="14">
        <v>146.15660099999999</v>
      </c>
      <c r="AA203" s="14">
        <f t="shared" si="22"/>
        <v>1.0002664975591142</v>
      </c>
      <c r="AB203" s="14"/>
      <c r="AC203" s="14"/>
      <c r="AD203" s="14"/>
      <c r="AE203" s="14"/>
      <c r="AF203" s="4">
        <v>3380.1599120000001</v>
      </c>
      <c r="AG203" s="14">
        <f t="shared" si="23"/>
        <v>5.2199709999999868</v>
      </c>
    </row>
    <row r="204" spans="1:33">
      <c r="A204" s="13">
        <v>43874</v>
      </c>
      <c r="B204" s="14">
        <v>34.006698999999998</v>
      </c>
      <c r="C204" s="14">
        <f t="shared" si="18"/>
        <v>0.97853753283030098</v>
      </c>
      <c r="D204" s="14"/>
      <c r="E204" s="14"/>
      <c r="F204" s="14"/>
      <c r="G204" s="14"/>
      <c r="H204" s="14">
        <v>80.074852000000007</v>
      </c>
      <c r="I204" s="14">
        <f t="shared" si="19"/>
        <v>0.98462473813022089</v>
      </c>
      <c r="J204" s="14"/>
      <c r="K204" s="14"/>
      <c r="L204" s="14"/>
      <c r="M204" s="14"/>
      <c r="N204" s="14">
        <v>41.668483999999999</v>
      </c>
      <c r="O204" s="14">
        <f t="shared" si="20"/>
        <v>0.98982594369037125</v>
      </c>
      <c r="P204" s="14"/>
      <c r="Q204" s="14"/>
      <c r="R204" s="14"/>
      <c r="S204" s="14"/>
      <c r="T204" s="14">
        <v>64.555862000000005</v>
      </c>
      <c r="U204" s="14">
        <f t="shared" si="21"/>
        <v>0.98626864407464576</v>
      </c>
      <c r="V204" s="14"/>
      <c r="W204" s="14"/>
      <c r="X204" s="14"/>
      <c r="Y204" s="14"/>
      <c r="Z204" s="14">
        <v>146.117661</v>
      </c>
      <c r="AA204" s="14">
        <f t="shared" si="22"/>
        <v>0.99338147974834146</v>
      </c>
      <c r="AB204" s="14"/>
      <c r="AC204" s="14"/>
      <c r="AD204" s="14"/>
      <c r="AE204" s="14"/>
      <c r="AF204" s="4">
        <v>3373.9399410000001</v>
      </c>
      <c r="AG204" s="14">
        <f t="shared" si="23"/>
        <v>-6.5100099999999657</v>
      </c>
    </row>
    <row r="205" spans="1:33">
      <c r="A205" s="13">
        <v>43873</v>
      </c>
      <c r="B205" s="14">
        <v>34.752575</v>
      </c>
      <c r="C205" s="14">
        <f t="shared" si="18"/>
        <v>0.99081119927711203</v>
      </c>
      <c r="D205" s="14"/>
      <c r="E205" s="14"/>
      <c r="F205" s="14"/>
      <c r="G205" s="14"/>
      <c r="H205" s="14">
        <v>81.325248999999999</v>
      </c>
      <c r="I205" s="14">
        <f t="shared" si="19"/>
        <v>0.97653951598731081</v>
      </c>
      <c r="J205" s="14"/>
      <c r="K205" s="14"/>
      <c r="L205" s="14"/>
      <c r="M205" s="14"/>
      <c r="N205" s="14">
        <v>42.096778999999998</v>
      </c>
      <c r="O205" s="14">
        <f t="shared" si="20"/>
        <v>0.99572265370220148</v>
      </c>
      <c r="P205" s="14"/>
      <c r="Q205" s="14"/>
      <c r="R205" s="14"/>
      <c r="S205" s="14"/>
      <c r="T205" s="14">
        <v>65.454643000000004</v>
      </c>
      <c r="U205" s="14">
        <f t="shared" si="21"/>
        <v>1.0001493317963654</v>
      </c>
      <c r="V205" s="14"/>
      <c r="W205" s="14"/>
      <c r="X205" s="14"/>
      <c r="Y205" s="14"/>
      <c r="Z205" s="14">
        <v>147.09118699999999</v>
      </c>
      <c r="AA205" s="14">
        <f t="shared" si="22"/>
        <v>0.99407839127150388</v>
      </c>
      <c r="AB205" s="14"/>
      <c r="AC205" s="14"/>
      <c r="AD205" s="14"/>
      <c r="AE205" s="14"/>
      <c r="AF205" s="4">
        <v>3379.4499510000001</v>
      </c>
      <c r="AG205" s="14">
        <f t="shared" si="23"/>
        <v>20.699951000000056</v>
      </c>
    </row>
    <row r="206" spans="1:33">
      <c r="A206" s="13">
        <v>43872</v>
      </c>
      <c r="B206" s="14">
        <v>35.074871000000002</v>
      </c>
      <c r="C206" s="14">
        <f t="shared" si="18"/>
        <v>1.0074054264699615</v>
      </c>
      <c r="D206" s="14"/>
      <c r="E206" s="14"/>
      <c r="F206" s="14"/>
      <c r="G206" s="14"/>
      <c r="H206" s="14">
        <v>83.279015000000001</v>
      </c>
      <c r="I206" s="14">
        <f t="shared" si="19"/>
        <v>0.99521354938566053</v>
      </c>
      <c r="J206" s="14"/>
      <c r="K206" s="14"/>
      <c r="L206" s="14"/>
      <c r="M206" s="14"/>
      <c r="N206" s="14">
        <v>42.277614999999997</v>
      </c>
      <c r="O206" s="14">
        <f t="shared" si="20"/>
        <v>0.99574080111348362</v>
      </c>
      <c r="P206" s="14"/>
      <c r="Q206" s="14"/>
      <c r="R206" s="14"/>
      <c r="S206" s="14"/>
      <c r="T206" s="14">
        <v>65.444869999999995</v>
      </c>
      <c r="U206" s="14">
        <f t="shared" si="21"/>
        <v>1.0011955318793559</v>
      </c>
      <c r="V206" s="14"/>
      <c r="W206" s="14"/>
      <c r="X206" s="14"/>
      <c r="Y206" s="14"/>
      <c r="Z206" s="14">
        <v>147.96739199999999</v>
      </c>
      <c r="AA206" s="14">
        <f t="shared" si="22"/>
        <v>1.0008562385736468</v>
      </c>
      <c r="AB206" s="14"/>
      <c r="AC206" s="14"/>
      <c r="AD206" s="14"/>
      <c r="AE206" s="14"/>
      <c r="AF206" s="4">
        <v>3357.75</v>
      </c>
      <c r="AG206" s="14">
        <f t="shared" si="23"/>
        <v>4.6599120000000767</v>
      </c>
    </row>
    <row r="207" spans="1:33">
      <c r="A207" s="13">
        <v>43871</v>
      </c>
      <c r="B207" s="14">
        <v>34.817036000000002</v>
      </c>
      <c r="C207" s="14">
        <f t="shared" si="18"/>
        <v>0.99369245539990247</v>
      </c>
      <c r="D207" s="14"/>
      <c r="E207" s="14"/>
      <c r="F207" s="14"/>
      <c r="G207" s="14"/>
      <c r="H207" s="14">
        <v>83.679542999999995</v>
      </c>
      <c r="I207" s="14">
        <f t="shared" si="19"/>
        <v>1.0068171082791391</v>
      </c>
      <c r="J207" s="14"/>
      <c r="K207" s="14"/>
      <c r="L207" s="14"/>
      <c r="M207" s="14"/>
      <c r="N207" s="14">
        <v>42.458454000000003</v>
      </c>
      <c r="O207" s="14">
        <f t="shared" si="20"/>
        <v>1.0150171105699404</v>
      </c>
      <c r="P207" s="14"/>
      <c r="Q207" s="14"/>
      <c r="R207" s="14"/>
      <c r="S207" s="14"/>
      <c r="T207" s="14">
        <v>65.366721999999996</v>
      </c>
      <c r="U207" s="14">
        <f t="shared" si="21"/>
        <v>1.0099623560412798</v>
      </c>
      <c r="V207" s="14"/>
      <c r="W207" s="14"/>
      <c r="X207" s="14"/>
      <c r="Y207" s="14"/>
      <c r="Z207" s="14">
        <v>147.84080499999999</v>
      </c>
      <c r="AA207" s="14">
        <f t="shared" si="22"/>
        <v>0.99980238726677439</v>
      </c>
      <c r="AB207" s="14"/>
      <c r="AC207" s="14"/>
      <c r="AD207" s="14"/>
      <c r="AE207" s="14"/>
      <c r="AF207" s="4">
        <v>3352.0900879999999</v>
      </c>
      <c r="AG207" s="14">
        <f t="shared" si="23"/>
        <v>23.380126999999902</v>
      </c>
    </row>
    <row r="208" spans="1:33">
      <c r="A208" s="13">
        <v>43868</v>
      </c>
      <c r="B208" s="14">
        <v>35.038040000000002</v>
      </c>
      <c r="C208" s="14">
        <f t="shared" si="18"/>
        <v>0.99451129056269816</v>
      </c>
      <c r="D208" s="14"/>
      <c r="E208" s="14"/>
      <c r="F208" s="14"/>
      <c r="G208" s="14"/>
      <c r="H208" s="14">
        <v>83.112953000000005</v>
      </c>
      <c r="I208" s="14">
        <f t="shared" si="19"/>
        <v>0.99299728214436411</v>
      </c>
      <c r="J208" s="14"/>
      <c r="K208" s="14"/>
      <c r="L208" s="14"/>
      <c r="M208" s="14"/>
      <c r="N208" s="14">
        <v>41.830283999999999</v>
      </c>
      <c r="O208" s="14">
        <f t="shared" si="20"/>
        <v>0.99569552061454203</v>
      </c>
      <c r="P208" s="14"/>
      <c r="Q208" s="14"/>
      <c r="R208" s="14"/>
      <c r="S208" s="14"/>
      <c r="T208" s="14">
        <v>64.721939000000006</v>
      </c>
      <c r="U208" s="14">
        <f t="shared" si="21"/>
        <v>0.98733239535497841</v>
      </c>
      <c r="V208" s="14"/>
      <c r="W208" s="14"/>
      <c r="X208" s="14"/>
      <c r="Y208" s="14"/>
      <c r="Z208" s="14">
        <v>147.870026</v>
      </c>
      <c r="AA208" s="14">
        <f t="shared" si="22"/>
        <v>0.98931819543174315</v>
      </c>
      <c r="AB208" s="14"/>
      <c r="AC208" s="14"/>
      <c r="AD208" s="14"/>
      <c r="AE208" s="14"/>
      <c r="AF208" s="4">
        <v>3327.709961</v>
      </c>
      <c r="AG208" s="14">
        <f t="shared" si="23"/>
        <v>-19.070067999999992</v>
      </c>
    </row>
    <row r="209" spans="1:33">
      <c r="A209" s="13">
        <v>43867</v>
      </c>
      <c r="B209" s="14">
        <v>35.231414999999998</v>
      </c>
      <c r="C209" s="14">
        <f t="shared" si="18"/>
        <v>1.0023578504256507</v>
      </c>
      <c r="D209" s="14"/>
      <c r="E209" s="14"/>
      <c r="F209" s="14"/>
      <c r="G209" s="14"/>
      <c r="H209" s="14">
        <v>83.699073999999996</v>
      </c>
      <c r="I209" s="14">
        <f t="shared" si="19"/>
        <v>0.99825220444731877</v>
      </c>
      <c r="J209" s="14"/>
      <c r="K209" s="14"/>
      <c r="L209" s="14"/>
      <c r="M209" s="14"/>
      <c r="N209" s="14">
        <v>42.011119999999998</v>
      </c>
      <c r="O209" s="14">
        <f t="shared" si="20"/>
        <v>0.97936540725093857</v>
      </c>
      <c r="P209" s="14"/>
      <c r="Q209" s="14"/>
      <c r="R209" s="14"/>
      <c r="S209" s="14"/>
      <c r="T209" s="14">
        <v>65.552329999999998</v>
      </c>
      <c r="U209" s="14">
        <f t="shared" si="21"/>
        <v>1.0230218394836375</v>
      </c>
      <c r="V209" s="14"/>
      <c r="W209" s="14"/>
      <c r="X209" s="14"/>
      <c r="Y209" s="14"/>
      <c r="Z209" s="14">
        <v>149.466599</v>
      </c>
      <c r="AA209" s="14">
        <f t="shared" si="22"/>
        <v>0.99701266276917255</v>
      </c>
      <c r="AB209" s="14"/>
      <c r="AC209" s="14"/>
      <c r="AD209" s="14"/>
      <c r="AE209" s="14"/>
      <c r="AF209" s="4">
        <v>3345.780029</v>
      </c>
      <c r="AG209" s="14">
        <f t="shared" si="23"/>
        <v>10.090087999999923</v>
      </c>
    </row>
    <row r="210" spans="1:33">
      <c r="A210" s="13">
        <v>43866</v>
      </c>
      <c r="B210" s="14">
        <v>35.148539999999997</v>
      </c>
      <c r="C210" s="14">
        <f t="shared" si="18"/>
        <v>1.0127354977960201</v>
      </c>
      <c r="D210" s="14"/>
      <c r="E210" s="14"/>
      <c r="F210" s="14"/>
      <c r="G210" s="14"/>
      <c r="H210" s="14">
        <v>83.845618999999999</v>
      </c>
      <c r="I210" s="14">
        <f t="shared" si="19"/>
        <v>0.97136733311315293</v>
      </c>
      <c r="J210" s="14"/>
      <c r="K210" s="14"/>
      <c r="L210" s="14"/>
      <c r="M210" s="14"/>
      <c r="N210" s="14">
        <v>42.896267000000002</v>
      </c>
      <c r="O210" s="14">
        <f t="shared" si="20"/>
        <v>0.95649401903972264</v>
      </c>
      <c r="P210" s="14"/>
      <c r="Q210" s="14"/>
      <c r="R210" s="14"/>
      <c r="S210" s="14"/>
      <c r="T210" s="14">
        <v>64.077156000000002</v>
      </c>
      <c r="U210" s="14">
        <f t="shared" si="21"/>
        <v>1.0202208207397554</v>
      </c>
      <c r="V210" s="14"/>
      <c r="W210" s="14"/>
      <c r="X210" s="14"/>
      <c r="Y210" s="14"/>
      <c r="Z210" s="14">
        <v>149.914444</v>
      </c>
      <c r="AA210" s="14">
        <f t="shared" si="22"/>
        <v>1.0157650037056265</v>
      </c>
      <c r="AB210" s="14"/>
      <c r="AC210" s="14"/>
      <c r="AD210" s="14"/>
      <c r="AE210" s="14"/>
      <c r="AF210" s="4">
        <v>3334.6899410000001</v>
      </c>
      <c r="AG210" s="14">
        <f t="shared" si="23"/>
        <v>36.099853000000167</v>
      </c>
    </row>
    <row r="211" spans="1:33">
      <c r="A211" s="13">
        <v>43865</v>
      </c>
      <c r="B211" s="14">
        <v>34.706535000000002</v>
      </c>
      <c r="C211" s="14">
        <f t="shared" si="18"/>
        <v>1.0047988494990225</v>
      </c>
      <c r="D211" s="14"/>
      <c r="E211" s="14"/>
      <c r="F211" s="14"/>
      <c r="G211" s="14"/>
      <c r="H211" s="14">
        <v>86.317108000000005</v>
      </c>
      <c r="I211" s="14">
        <f t="shared" si="19"/>
        <v>1.0116784563426078</v>
      </c>
      <c r="J211" s="14"/>
      <c r="K211" s="14"/>
      <c r="L211" s="14"/>
      <c r="M211" s="14"/>
      <c r="N211" s="14">
        <v>44.847397000000001</v>
      </c>
      <c r="O211" s="14">
        <f t="shared" si="20"/>
        <v>1.0083457879322806</v>
      </c>
      <c r="P211" s="14"/>
      <c r="Q211" s="14"/>
      <c r="R211" s="14"/>
      <c r="S211" s="14"/>
      <c r="T211" s="14">
        <v>62.807144000000001</v>
      </c>
      <c r="U211" s="14">
        <f t="shared" si="21"/>
        <v>1.0111669559890539</v>
      </c>
      <c r="V211" s="14"/>
      <c r="W211" s="14"/>
      <c r="X211" s="14"/>
      <c r="Y211" s="14"/>
      <c r="Z211" s="14">
        <v>147.58772300000001</v>
      </c>
      <c r="AA211" s="14">
        <f t="shared" si="22"/>
        <v>1.0095227391374406</v>
      </c>
      <c r="AB211" s="14"/>
      <c r="AC211" s="14"/>
      <c r="AD211" s="14"/>
      <c r="AE211" s="14"/>
      <c r="AF211" s="4">
        <v>3297.5900879999999</v>
      </c>
      <c r="AG211" s="14">
        <f t="shared" si="23"/>
        <v>47.670165999999881</v>
      </c>
    </row>
    <row r="212" spans="1:33">
      <c r="A212" s="13">
        <v>43864</v>
      </c>
      <c r="B212" s="14">
        <v>34.540779000000001</v>
      </c>
      <c r="C212" s="14">
        <f t="shared" si="18"/>
        <v>1.0072500244953948</v>
      </c>
      <c r="D212" s="14"/>
      <c r="E212" s="14"/>
      <c r="F212" s="14"/>
      <c r="G212" s="14"/>
      <c r="H212" s="14">
        <v>85.320694000000003</v>
      </c>
      <c r="I212" s="14">
        <f t="shared" si="19"/>
        <v>1.0222377311203561</v>
      </c>
      <c r="J212" s="14"/>
      <c r="K212" s="14"/>
      <c r="L212" s="14"/>
      <c r="M212" s="14"/>
      <c r="N212" s="14">
        <v>44.476208</v>
      </c>
      <c r="O212" s="14">
        <f t="shared" si="20"/>
        <v>0.9985042935416476</v>
      </c>
      <c r="P212" s="14"/>
      <c r="Q212" s="14"/>
      <c r="R212" s="14"/>
      <c r="S212" s="14"/>
      <c r="T212" s="14">
        <v>62.113525000000003</v>
      </c>
      <c r="U212" s="14">
        <f t="shared" si="21"/>
        <v>1.0100080244819467</v>
      </c>
      <c r="V212" s="14"/>
      <c r="W212" s="14"/>
      <c r="X212" s="14"/>
      <c r="Y212" s="14"/>
      <c r="Z212" s="14">
        <v>146.19554099999999</v>
      </c>
      <c r="AA212" s="14">
        <f t="shared" si="22"/>
        <v>1.0087324533417514</v>
      </c>
      <c r="AB212" s="14"/>
      <c r="AC212" s="14"/>
      <c r="AD212" s="14"/>
      <c r="AE212" s="14"/>
      <c r="AF212" s="4">
        <v>3248.919922</v>
      </c>
      <c r="AG212" s="14">
        <f t="shared" si="23"/>
        <v>22.399902000000111</v>
      </c>
    </row>
    <row r="213" spans="1:33">
      <c r="A213" s="13">
        <v>43861</v>
      </c>
      <c r="B213" s="14">
        <v>34.292160000000003</v>
      </c>
      <c r="C213" s="14">
        <f t="shared" si="18"/>
        <v>1.0045860610320976</v>
      </c>
      <c r="D213" s="14"/>
      <c r="E213" s="14"/>
      <c r="F213" s="14"/>
      <c r="G213" s="14"/>
      <c r="H213" s="14">
        <v>83.46463</v>
      </c>
      <c r="I213" s="14">
        <f t="shared" si="19"/>
        <v>0.98774567449736927</v>
      </c>
      <c r="J213" s="14"/>
      <c r="K213" s="14"/>
      <c r="L213" s="14"/>
      <c r="M213" s="14"/>
      <c r="N213" s="14">
        <v>44.542831</v>
      </c>
      <c r="O213" s="14">
        <f t="shared" si="20"/>
        <v>0.9961686621500051</v>
      </c>
      <c r="P213" s="14"/>
      <c r="Q213" s="14"/>
      <c r="R213" s="14"/>
      <c r="S213" s="14"/>
      <c r="T213" s="14">
        <v>61.498050999999997</v>
      </c>
      <c r="U213" s="14">
        <f t="shared" si="21"/>
        <v>0.98652242535193369</v>
      </c>
      <c r="V213" s="14"/>
      <c r="W213" s="14"/>
      <c r="X213" s="14"/>
      <c r="Y213" s="14"/>
      <c r="Z213" s="14">
        <v>144.929947</v>
      </c>
      <c r="AA213" s="14">
        <f t="shared" si="22"/>
        <v>0.99009047707362796</v>
      </c>
      <c r="AB213" s="14"/>
      <c r="AC213" s="14"/>
      <c r="AD213" s="14"/>
      <c r="AE213" s="14"/>
      <c r="AF213" s="4">
        <v>3225.5200199999999</v>
      </c>
      <c r="AG213" s="14">
        <f t="shared" si="23"/>
        <v>-59.139892000000145</v>
      </c>
    </row>
    <row r="214" spans="1:33">
      <c r="A214" s="13">
        <v>43860</v>
      </c>
      <c r="B214" s="14">
        <v>34.135612000000002</v>
      </c>
      <c r="C214" s="14">
        <f t="shared" si="18"/>
        <v>0.9965053605393055</v>
      </c>
      <c r="D214" s="14"/>
      <c r="E214" s="14"/>
      <c r="F214" s="14"/>
      <c r="G214" s="14"/>
      <c r="H214" s="14">
        <v>84.500122000000005</v>
      </c>
      <c r="I214" s="14">
        <f t="shared" si="19"/>
        <v>0.99151780622601882</v>
      </c>
      <c r="J214" s="14"/>
      <c r="K214" s="14"/>
      <c r="L214" s="14"/>
      <c r="M214" s="14"/>
      <c r="N214" s="14">
        <v>44.714146</v>
      </c>
      <c r="O214" s="14">
        <f t="shared" si="20"/>
        <v>0.9955499193047016</v>
      </c>
      <c r="P214" s="14"/>
      <c r="Q214" s="14"/>
      <c r="R214" s="14"/>
      <c r="S214" s="14"/>
      <c r="T214" s="14">
        <v>62.338219000000002</v>
      </c>
      <c r="U214" s="14">
        <f t="shared" si="21"/>
        <v>0.99485502901136957</v>
      </c>
      <c r="V214" s="14"/>
      <c r="W214" s="14"/>
      <c r="X214" s="14"/>
      <c r="Y214" s="14"/>
      <c r="Z214" s="14">
        <v>146.38050799999999</v>
      </c>
      <c r="AA214" s="14">
        <f t="shared" si="22"/>
        <v>0.9988042230153007</v>
      </c>
      <c r="AB214" s="14"/>
      <c r="AC214" s="14"/>
      <c r="AD214" s="14"/>
      <c r="AE214" s="14"/>
      <c r="AF214" s="4">
        <v>3283.6599120000001</v>
      </c>
      <c r="AG214" s="14">
        <f t="shared" si="23"/>
        <v>9.2600099999999657</v>
      </c>
    </row>
    <row r="215" spans="1:33">
      <c r="A215" s="13">
        <v>43859</v>
      </c>
      <c r="B215" s="14">
        <v>34.255322</v>
      </c>
      <c r="C215" s="14">
        <f t="shared" si="18"/>
        <v>0.98531720026654956</v>
      </c>
      <c r="D215" s="14"/>
      <c r="E215" s="14"/>
      <c r="F215" s="14"/>
      <c r="G215" s="14"/>
      <c r="H215" s="14">
        <v>85.222999999999999</v>
      </c>
      <c r="I215" s="14">
        <f t="shared" si="19"/>
        <v>1.0114782479895472</v>
      </c>
      <c r="J215" s="14"/>
      <c r="K215" s="14"/>
      <c r="L215" s="14"/>
      <c r="M215" s="14"/>
      <c r="N215" s="14">
        <v>44.914017000000001</v>
      </c>
      <c r="O215" s="14">
        <f t="shared" si="20"/>
        <v>1.0083332377324647</v>
      </c>
      <c r="P215" s="14"/>
      <c r="Q215" s="14"/>
      <c r="R215" s="14"/>
      <c r="S215" s="14"/>
      <c r="T215" s="14">
        <v>62.660606000000001</v>
      </c>
      <c r="U215" s="14">
        <f t="shared" si="21"/>
        <v>0.98966217357119934</v>
      </c>
      <c r="V215" s="14"/>
      <c r="W215" s="14"/>
      <c r="X215" s="14"/>
      <c r="Y215" s="14"/>
      <c r="Z215" s="14">
        <v>146.555756</v>
      </c>
      <c r="AA215" s="14">
        <f t="shared" si="22"/>
        <v>1.0069564664022401</v>
      </c>
      <c r="AB215" s="14"/>
      <c r="AC215" s="14"/>
      <c r="AD215" s="14"/>
      <c r="AE215" s="14"/>
      <c r="AF215" s="4">
        <v>3273.3999020000001</v>
      </c>
      <c r="AG215" s="14">
        <f t="shared" si="23"/>
        <v>-3.8400879999999233</v>
      </c>
    </row>
    <row r="216" spans="1:33">
      <c r="A216" s="13">
        <v>43858</v>
      </c>
      <c r="B216" s="14">
        <v>34.765780999999997</v>
      </c>
      <c r="C216" s="14">
        <f t="shared" si="18"/>
        <v>0.94970124760869279</v>
      </c>
      <c r="D216" s="14"/>
      <c r="E216" s="14"/>
      <c r="F216" s="14"/>
      <c r="G216" s="14"/>
      <c r="H216" s="14">
        <v>84.255889999999994</v>
      </c>
      <c r="I216" s="14">
        <f t="shared" si="19"/>
        <v>1.0017420532959187</v>
      </c>
      <c r="J216" s="14"/>
      <c r="K216" s="14"/>
      <c r="L216" s="14"/>
      <c r="M216" s="14"/>
      <c r="N216" s="14">
        <v>44.542831</v>
      </c>
      <c r="O216" s="14">
        <f t="shared" si="20"/>
        <v>1.0068847415388968</v>
      </c>
      <c r="P216" s="14"/>
      <c r="Q216" s="14"/>
      <c r="R216" s="14"/>
      <c r="S216" s="14"/>
      <c r="T216" s="14">
        <v>63.315147000000003</v>
      </c>
      <c r="U216" s="14">
        <f t="shared" si="21"/>
        <v>1.0174254043631903</v>
      </c>
      <c r="V216" s="14"/>
      <c r="W216" s="14"/>
      <c r="X216" s="14"/>
      <c r="Y216" s="14"/>
      <c r="Z216" s="14">
        <v>145.54328899999999</v>
      </c>
      <c r="AA216" s="14">
        <f t="shared" si="22"/>
        <v>1.0050422161363706</v>
      </c>
      <c r="AB216" s="14"/>
      <c r="AC216" s="14"/>
      <c r="AD216" s="14"/>
      <c r="AE216" s="14"/>
      <c r="AF216" s="4">
        <v>3276.23999</v>
      </c>
      <c r="AG216" s="14">
        <f t="shared" si="23"/>
        <v>31.610106999999971</v>
      </c>
    </row>
    <row r="217" spans="1:33">
      <c r="A217" s="13">
        <v>43857</v>
      </c>
      <c r="B217" s="14">
        <v>36.607070999999998</v>
      </c>
      <c r="C217" s="14">
        <f t="shared" si="18"/>
        <v>1.0085384389683487</v>
      </c>
      <c r="D217" s="14"/>
      <c r="E217" s="14"/>
      <c r="F217" s="14"/>
      <c r="G217" s="14"/>
      <c r="H217" s="14">
        <v>84.109367000000006</v>
      </c>
      <c r="I217" s="14">
        <f t="shared" si="19"/>
        <v>1.0013955828181038</v>
      </c>
      <c r="J217" s="14"/>
      <c r="K217" s="14"/>
      <c r="L217" s="14"/>
      <c r="M217" s="14"/>
      <c r="N217" s="14">
        <v>44.238261999999999</v>
      </c>
      <c r="O217" s="14">
        <f t="shared" si="20"/>
        <v>0.98412031459184535</v>
      </c>
      <c r="P217" s="14"/>
      <c r="Q217" s="14"/>
      <c r="R217" s="14"/>
      <c r="S217" s="14"/>
      <c r="T217" s="14">
        <v>62.230750999999998</v>
      </c>
      <c r="U217" s="14">
        <f t="shared" si="21"/>
        <v>0.99283036119332513</v>
      </c>
      <c r="V217" s="14"/>
      <c r="W217" s="14"/>
      <c r="X217" s="14"/>
      <c r="Y217" s="14"/>
      <c r="Z217" s="14">
        <v>144.81310999999999</v>
      </c>
      <c r="AA217" s="14">
        <f t="shared" si="22"/>
        <v>1.0028989605117689</v>
      </c>
      <c r="AB217" s="14"/>
      <c r="AC217" s="14"/>
      <c r="AD217" s="14"/>
      <c r="AE217" s="14"/>
      <c r="AF217" s="4">
        <v>3243.6298830000001</v>
      </c>
      <c r="AG217" s="14">
        <f t="shared" si="23"/>
        <v>-52.840087999999923</v>
      </c>
    </row>
    <row r="218" spans="1:33">
      <c r="A218" s="13">
        <v>43854</v>
      </c>
      <c r="B218" s="14">
        <v>36.297150000000002</v>
      </c>
      <c r="C218" s="14">
        <f t="shared" si="18"/>
        <v>0.97813800395780859</v>
      </c>
      <c r="D218" s="14"/>
      <c r="E218" s="14"/>
      <c r="F218" s="14"/>
      <c r="G218" s="14"/>
      <c r="H218" s="14">
        <v>83.992148999999998</v>
      </c>
      <c r="I218" s="14">
        <f t="shared" si="19"/>
        <v>0.97086732760630656</v>
      </c>
      <c r="J218" s="14"/>
      <c r="K218" s="14"/>
      <c r="L218" s="14"/>
      <c r="M218" s="14"/>
      <c r="N218" s="14">
        <v>44.952086999999999</v>
      </c>
      <c r="O218" s="14">
        <f t="shared" si="20"/>
        <v>0.98766209155367302</v>
      </c>
      <c r="P218" s="14"/>
      <c r="Q218" s="14"/>
      <c r="R218" s="14"/>
      <c r="S218" s="14"/>
      <c r="T218" s="14">
        <v>62.680145000000003</v>
      </c>
      <c r="U218" s="14">
        <f t="shared" si="21"/>
        <v>0.9594735270110154</v>
      </c>
      <c r="V218" s="14"/>
      <c r="W218" s="14"/>
      <c r="X218" s="14"/>
      <c r="Y218" s="14"/>
      <c r="Z218" s="14">
        <v>144.39451600000001</v>
      </c>
      <c r="AA218" s="14">
        <f t="shared" si="22"/>
        <v>0.99858628283978135</v>
      </c>
      <c r="AB218" s="14"/>
      <c r="AC218" s="14"/>
      <c r="AD218" s="14"/>
      <c r="AE218" s="14"/>
      <c r="AF218" s="4">
        <v>3295.469971</v>
      </c>
      <c r="AG218" s="14">
        <f t="shared" si="23"/>
        <v>-31.070067999999992</v>
      </c>
    </row>
    <row r="219" spans="1:33">
      <c r="A219" s="13">
        <v>43853</v>
      </c>
      <c r="B219" s="14">
        <v>37.108414000000003</v>
      </c>
      <c r="C219" s="14">
        <f t="shared" si="18"/>
        <v>1.0129386261524855</v>
      </c>
      <c r="D219" s="14"/>
      <c r="E219" s="14"/>
      <c r="F219" s="14"/>
      <c r="G219" s="14"/>
      <c r="H219" s="14">
        <v>86.512489000000002</v>
      </c>
      <c r="I219" s="14">
        <f t="shared" si="19"/>
        <v>0.98784163053420038</v>
      </c>
      <c r="J219" s="14"/>
      <c r="K219" s="14"/>
      <c r="L219" s="14"/>
      <c r="M219" s="14"/>
      <c r="N219" s="14">
        <v>45.513629999999999</v>
      </c>
      <c r="O219" s="14">
        <f t="shared" si="20"/>
        <v>1.0006275683556489</v>
      </c>
      <c r="P219" s="14"/>
      <c r="Q219" s="14"/>
      <c r="R219" s="14"/>
      <c r="S219" s="14"/>
      <c r="T219" s="14">
        <v>65.327644000000006</v>
      </c>
      <c r="U219" s="14">
        <f t="shared" si="21"/>
        <v>0.99169523579592411</v>
      </c>
      <c r="V219" s="14"/>
      <c r="W219" s="14"/>
      <c r="X219" s="14"/>
      <c r="Y219" s="14"/>
      <c r="Z219" s="14">
        <v>144.598938</v>
      </c>
      <c r="AA219" s="14">
        <f t="shared" si="22"/>
        <v>1.0018885530066335</v>
      </c>
      <c r="AB219" s="14"/>
      <c r="AC219" s="14"/>
      <c r="AD219" s="14"/>
      <c r="AE219" s="14"/>
      <c r="AF219" s="4">
        <v>3325.540039</v>
      </c>
      <c r="AG219" s="14">
        <f t="shared" si="23"/>
        <v>2.7900389999999788</v>
      </c>
    </row>
    <row r="220" spans="1:33">
      <c r="A220" s="13">
        <v>43852</v>
      </c>
      <c r="B220" s="14">
        <v>36.634414999999997</v>
      </c>
      <c r="C220" s="14">
        <f t="shared" si="18"/>
        <v>0.99628159525628046</v>
      </c>
      <c r="D220" s="14"/>
      <c r="E220" s="14"/>
      <c r="F220" s="14"/>
      <c r="G220" s="14"/>
      <c r="H220" s="14">
        <v>87.577286000000001</v>
      </c>
      <c r="I220" s="14">
        <f t="shared" si="19"/>
        <v>0.99644319739927323</v>
      </c>
      <c r="J220" s="14"/>
      <c r="K220" s="14"/>
      <c r="L220" s="14"/>
      <c r="M220" s="14"/>
      <c r="N220" s="14">
        <v>45.485084999999998</v>
      </c>
      <c r="O220" s="14">
        <f t="shared" si="20"/>
        <v>1.0061052569271938</v>
      </c>
      <c r="P220" s="14"/>
      <c r="Q220" s="14"/>
      <c r="R220" s="14"/>
      <c r="S220" s="14"/>
      <c r="T220" s="14">
        <v>65.874718000000001</v>
      </c>
      <c r="U220" s="14">
        <f t="shared" si="21"/>
        <v>1</v>
      </c>
      <c r="V220" s="14"/>
      <c r="W220" s="14"/>
      <c r="X220" s="14"/>
      <c r="Y220" s="14"/>
      <c r="Z220" s="14">
        <v>144.32637</v>
      </c>
      <c r="AA220" s="14">
        <f t="shared" si="22"/>
        <v>0.99316680200765528</v>
      </c>
      <c r="AB220" s="14"/>
      <c r="AC220" s="14"/>
      <c r="AD220" s="14"/>
      <c r="AE220" s="14"/>
      <c r="AF220" s="4">
        <v>3321.75</v>
      </c>
      <c r="AG220" s="14">
        <f t="shared" si="23"/>
        <v>-4.0038999999978842E-2</v>
      </c>
    </row>
    <row r="221" spans="1:33">
      <c r="A221" s="13">
        <v>43851</v>
      </c>
      <c r="B221" s="14">
        <v>36.771144999999997</v>
      </c>
      <c r="C221" s="14">
        <f t="shared" si="18"/>
        <v>0.99580340295263714</v>
      </c>
      <c r="D221" s="14"/>
      <c r="E221" s="14"/>
      <c r="F221" s="14"/>
      <c r="G221" s="14"/>
      <c r="H221" s="14">
        <v>87.889893000000001</v>
      </c>
      <c r="I221" s="14">
        <f t="shared" si="19"/>
        <v>0.9890073316038831</v>
      </c>
      <c r="J221" s="14"/>
      <c r="K221" s="14"/>
      <c r="L221" s="14"/>
      <c r="M221" s="14"/>
      <c r="N221" s="14">
        <v>45.209071999999999</v>
      </c>
      <c r="O221" s="14">
        <f t="shared" si="20"/>
        <v>0.99185645223544916</v>
      </c>
      <c r="P221" s="14"/>
      <c r="Q221" s="14"/>
      <c r="R221" s="14"/>
      <c r="S221" s="14"/>
      <c r="T221" s="14">
        <v>65.874718000000001</v>
      </c>
      <c r="U221" s="14">
        <f t="shared" si="21"/>
        <v>1.0106414130881713</v>
      </c>
      <c r="V221" s="14"/>
      <c r="W221" s="14"/>
      <c r="X221" s="14"/>
      <c r="Y221" s="14"/>
      <c r="Z221" s="14">
        <v>145.319366</v>
      </c>
      <c r="AA221" s="14">
        <f t="shared" si="22"/>
        <v>1.0006703597935891</v>
      </c>
      <c r="AB221" s="14"/>
      <c r="AC221" s="14"/>
      <c r="AD221" s="14"/>
      <c r="AE221" s="14"/>
      <c r="AF221" s="4">
        <v>3320.790039</v>
      </c>
      <c r="AG221" s="14">
        <f t="shared" si="23"/>
        <v>-9.8300779999999577</v>
      </c>
    </row>
    <row r="222" spans="1:33">
      <c r="A222" s="13">
        <v>43847</v>
      </c>
      <c r="B222" s="14">
        <v>36.926108999999997</v>
      </c>
      <c r="C222" s="14">
        <f t="shared" si="18"/>
        <v>0.99753747339248311</v>
      </c>
      <c r="D222" s="14"/>
      <c r="E222" s="14"/>
      <c r="F222" s="14"/>
      <c r="G222" s="14"/>
      <c r="H222" s="14">
        <v>88.866776000000002</v>
      </c>
      <c r="I222" s="14">
        <f t="shared" si="19"/>
        <v>0.99769692837523472</v>
      </c>
      <c r="J222" s="14"/>
      <c r="K222" s="14"/>
      <c r="L222" s="14"/>
      <c r="M222" s="14"/>
      <c r="N222" s="14">
        <v>45.580257000000003</v>
      </c>
      <c r="O222" s="14">
        <f t="shared" si="20"/>
        <v>1.0154791524062978</v>
      </c>
      <c r="P222" s="14"/>
      <c r="Q222" s="14"/>
      <c r="R222" s="14"/>
      <c r="S222" s="14"/>
      <c r="T222" s="14">
        <v>65.181099000000003</v>
      </c>
      <c r="U222" s="14">
        <f t="shared" si="21"/>
        <v>0.99910163607721869</v>
      </c>
      <c r="V222" s="14"/>
      <c r="W222" s="14"/>
      <c r="X222" s="14"/>
      <c r="Y222" s="14"/>
      <c r="Z222" s="14">
        <v>145.222015</v>
      </c>
      <c r="AA222" s="14">
        <f t="shared" si="22"/>
        <v>1.0065453721235742</v>
      </c>
      <c r="AB222" s="14"/>
      <c r="AC222" s="14"/>
      <c r="AD222" s="14"/>
      <c r="AE222" s="14"/>
      <c r="AF222" s="4">
        <v>3329.6201169999999</v>
      </c>
      <c r="AG222" s="14">
        <f t="shared" si="23"/>
        <v>11.810058000000026</v>
      </c>
    </row>
    <row r="223" spans="1:33">
      <c r="A223" s="13">
        <v>43846</v>
      </c>
      <c r="B223" s="14">
        <v>37.017265000000002</v>
      </c>
      <c r="C223" s="14">
        <f t="shared" si="18"/>
        <v>0.99852481470291032</v>
      </c>
      <c r="D223" s="14"/>
      <c r="E223" s="14"/>
      <c r="F223" s="14"/>
      <c r="G223" s="14"/>
      <c r="H223" s="14">
        <v>89.071915000000004</v>
      </c>
      <c r="I223" s="14">
        <f t="shared" si="19"/>
        <v>0.99606729060939536</v>
      </c>
      <c r="J223" s="14"/>
      <c r="K223" s="14"/>
      <c r="L223" s="14"/>
      <c r="M223" s="14"/>
      <c r="N223" s="14">
        <v>44.885468000000003</v>
      </c>
      <c r="O223" s="14">
        <f t="shared" si="20"/>
        <v>0.9905482358637927</v>
      </c>
      <c r="P223" s="14"/>
      <c r="Q223" s="14"/>
      <c r="R223" s="14"/>
      <c r="S223" s="14"/>
      <c r="T223" s="14">
        <v>65.239707999999993</v>
      </c>
      <c r="U223" s="14">
        <f t="shared" si="21"/>
        <v>1.0030038130765808</v>
      </c>
      <c r="V223" s="14"/>
      <c r="W223" s="14"/>
      <c r="X223" s="14"/>
      <c r="Y223" s="14"/>
      <c r="Z223" s="14">
        <v>144.27766399999999</v>
      </c>
      <c r="AA223" s="14">
        <f t="shared" si="22"/>
        <v>1.0080946039018071</v>
      </c>
      <c r="AB223" s="14"/>
      <c r="AC223" s="14"/>
      <c r="AD223" s="14"/>
      <c r="AE223" s="14"/>
      <c r="AF223" s="4">
        <v>3316.8100589999999</v>
      </c>
      <c r="AG223" s="14">
        <f t="shared" si="23"/>
        <v>26.520019999999931</v>
      </c>
    </row>
    <row r="224" spans="1:33">
      <c r="A224" s="13">
        <v>43845</v>
      </c>
      <c r="B224" s="14">
        <v>37.071953000000001</v>
      </c>
      <c r="C224" s="14">
        <f t="shared" si="18"/>
        <v>1.0149737566309311</v>
      </c>
      <c r="D224" s="14"/>
      <c r="E224" s="14"/>
      <c r="F224" s="14"/>
      <c r="G224" s="14"/>
      <c r="H224" s="14">
        <v>89.423591999999999</v>
      </c>
      <c r="I224" s="14">
        <f t="shared" si="19"/>
        <v>1.0179028162686936</v>
      </c>
      <c r="J224" s="14"/>
      <c r="K224" s="14"/>
      <c r="L224" s="14"/>
      <c r="M224" s="14"/>
      <c r="N224" s="14">
        <v>45.313763000000002</v>
      </c>
      <c r="O224" s="14">
        <f t="shared" si="20"/>
        <v>1.012117396225596</v>
      </c>
      <c r="P224" s="14"/>
      <c r="Q224" s="14"/>
      <c r="R224" s="14"/>
      <c r="S224" s="14"/>
      <c r="T224" s="14">
        <v>65.044326999999996</v>
      </c>
      <c r="U224" s="14">
        <f t="shared" si="21"/>
        <v>1.0021070734408419</v>
      </c>
      <c r="V224" s="14"/>
      <c r="W224" s="14"/>
      <c r="X224" s="14"/>
      <c r="Y224" s="14"/>
      <c r="Z224" s="14">
        <v>143.11917099999999</v>
      </c>
      <c r="AA224" s="14">
        <f t="shared" si="22"/>
        <v>1.0033441727894301</v>
      </c>
      <c r="AB224" s="14"/>
      <c r="AC224" s="14"/>
      <c r="AD224" s="14"/>
      <c r="AE224" s="14"/>
      <c r="AF224" s="4">
        <v>3289.290039</v>
      </c>
      <c r="AG224" s="14">
        <f t="shared" si="23"/>
        <v>5.1401369999998678</v>
      </c>
    </row>
    <row r="225" spans="1:33">
      <c r="A225" s="13">
        <v>43844</v>
      </c>
      <c r="B225" s="14">
        <v>36.525036</v>
      </c>
      <c r="C225" s="14">
        <f t="shared" si="18"/>
        <v>1.0167470673174139</v>
      </c>
      <c r="D225" s="14"/>
      <c r="E225" s="14"/>
      <c r="F225" s="14"/>
      <c r="G225" s="14"/>
      <c r="H225" s="14">
        <v>87.850814999999997</v>
      </c>
      <c r="I225" s="14">
        <f t="shared" si="19"/>
        <v>1.0046921719789688</v>
      </c>
      <c r="J225" s="14"/>
      <c r="K225" s="14"/>
      <c r="L225" s="14"/>
      <c r="M225" s="14"/>
      <c r="N225" s="14">
        <v>44.771251999999997</v>
      </c>
      <c r="O225" s="14">
        <f t="shared" si="20"/>
        <v>1.0019168592939882</v>
      </c>
      <c r="P225" s="14"/>
      <c r="Q225" s="14"/>
      <c r="R225" s="14"/>
      <c r="S225" s="14"/>
      <c r="T225" s="14">
        <v>64.907561999999999</v>
      </c>
      <c r="U225" s="14">
        <f t="shared" si="21"/>
        <v>1.0043840666919976</v>
      </c>
      <c r="V225" s="14"/>
      <c r="W225" s="14"/>
      <c r="X225" s="14"/>
      <c r="Y225" s="14"/>
      <c r="Z225" s="14">
        <v>142.64215100000001</v>
      </c>
      <c r="AA225" s="14">
        <f t="shared" si="22"/>
        <v>1.0056280835935056</v>
      </c>
      <c r="AB225" s="14"/>
      <c r="AC225" s="14"/>
      <c r="AD225" s="14"/>
      <c r="AE225" s="14"/>
      <c r="AF225" s="4">
        <v>3283.1499020000001</v>
      </c>
      <c r="AG225" s="14">
        <f t="shared" si="23"/>
        <v>-5.9799809999999525</v>
      </c>
    </row>
    <row r="226" spans="1:33">
      <c r="A226" s="13">
        <v>43843</v>
      </c>
      <c r="B226" s="14">
        <v>35.923423999999997</v>
      </c>
      <c r="C226" s="14">
        <f t="shared" si="18"/>
        <v>0.99797418326849052</v>
      </c>
      <c r="D226" s="14"/>
      <c r="E226" s="14"/>
      <c r="F226" s="14"/>
      <c r="G226" s="14"/>
      <c r="H226" s="14">
        <v>87.440528999999998</v>
      </c>
      <c r="I226" s="14">
        <f t="shared" si="19"/>
        <v>0.99977668663844954</v>
      </c>
      <c r="J226" s="14"/>
      <c r="K226" s="14"/>
      <c r="L226" s="14"/>
      <c r="M226" s="14"/>
      <c r="N226" s="14">
        <v>44.685595999999997</v>
      </c>
      <c r="O226" s="14">
        <f t="shared" si="20"/>
        <v>1.0034195976000886</v>
      </c>
      <c r="P226" s="14"/>
      <c r="Q226" s="14"/>
      <c r="R226" s="14"/>
      <c r="S226" s="14"/>
      <c r="T226" s="14">
        <v>64.624245000000002</v>
      </c>
      <c r="U226" s="14">
        <f t="shared" si="21"/>
        <v>1.0141038424023574</v>
      </c>
      <c r="V226" s="14"/>
      <c r="W226" s="14"/>
      <c r="X226" s="14"/>
      <c r="Y226" s="14"/>
      <c r="Z226" s="14">
        <v>141.843842</v>
      </c>
      <c r="AA226" s="14">
        <f t="shared" si="22"/>
        <v>1.00441197821179</v>
      </c>
      <c r="AB226" s="14"/>
      <c r="AC226" s="14"/>
      <c r="AD226" s="14"/>
      <c r="AE226" s="14"/>
      <c r="AF226" s="4">
        <v>3288.1298830000001</v>
      </c>
      <c r="AG226" s="14">
        <f t="shared" si="23"/>
        <v>21.779785000000174</v>
      </c>
    </row>
    <row r="227" spans="1:33">
      <c r="A227" s="13">
        <v>43840</v>
      </c>
      <c r="B227" s="14">
        <v>35.996346000000003</v>
      </c>
      <c r="C227" s="14">
        <f t="shared" si="18"/>
        <v>1.015428090534265</v>
      </c>
      <c r="D227" s="14"/>
      <c r="E227" s="14"/>
      <c r="F227" s="14"/>
      <c r="G227" s="14"/>
      <c r="H227" s="14">
        <v>87.460059999999999</v>
      </c>
      <c r="I227" s="14">
        <f t="shared" si="19"/>
        <v>1.0016782049700659</v>
      </c>
      <c r="J227" s="14"/>
      <c r="K227" s="14"/>
      <c r="L227" s="14"/>
      <c r="M227" s="14"/>
      <c r="N227" s="14">
        <v>44.53331</v>
      </c>
      <c r="O227" s="14">
        <f t="shared" si="20"/>
        <v>1.0030010543003058</v>
      </c>
      <c r="P227" s="14"/>
      <c r="Q227" s="14"/>
      <c r="R227" s="14"/>
      <c r="S227" s="14"/>
      <c r="T227" s="14">
        <v>63.725470999999999</v>
      </c>
      <c r="U227" s="14">
        <f t="shared" si="21"/>
        <v>0.99663872877100901</v>
      </c>
      <c r="V227" s="14"/>
      <c r="W227" s="14"/>
      <c r="X227" s="14"/>
      <c r="Y227" s="14"/>
      <c r="Z227" s="14">
        <v>141.22077899999999</v>
      </c>
      <c r="AA227" s="14">
        <f t="shared" si="22"/>
        <v>0.99773018694309867</v>
      </c>
      <c r="AB227" s="14"/>
      <c r="AC227" s="14"/>
      <c r="AD227" s="14"/>
      <c r="AE227" s="14"/>
      <c r="AF227" s="4">
        <v>3265.3500979999999</v>
      </c>
      <c r="AG227" s="14">
        <f t="shared" si="23"/>
        <v>-10.349853000000167</v>
      </c>
    </row>
    <row r="228" spans="1:33">
      <c r="A228" s="13">
        <v>43839</v>
      </c>
      <c r="B228" s="14">
        <v>35.449429000000002</v>
      </c>
      <c r="C228" s="14">
        <f t="shared" si="18"/>
        <v>0.99564783944449542</v>
      </c>
      <c r="D228" s="14"/>
      <c r="E228" s="14"/>
      <c r="F228" s="14"/>
      <c r="G228" s="14"/>
      <c r="H228" s="14">
        <v>87.31353</v>
      </c>
      <c r="I228" s="14">
        <f t="shared" si="19"/>
        <v>1.0088036658010979</v>
      </c>
      <c r="J228" s="14"/>
      <c r="K228" s="14"/>
      <c r="L228" s="14"/>
      <c r="M228" s="14"/>
      <c r="N228" s="14">
        <v>44.400063000000003</v>
      </c>
      <c r="O228" s="14">
        <f t="shared" si="20"/>
        <v>1.0051713047181996</v>
      </c>
      <c r="P228" s="14"/>
      <c r="Q228" s="14"/>
      <c r="R228" s="14"/>
      <c r="S228" s="14"/>
      <c r="T228" s="14">
        <v>63.940392000000003</v>
      </c>
      <c r="U228" s="14">
        <f t="shared" si="21"/>
        <v>1.0248982056633342</v>
      </c>
      <c r="V228" s="14"/>
      <c r="W228" s="14"/>
      <c r="X228" s="14"/>
      <c r="Y228" s="14"/>
      <c r="Z228" s="14">
        <v>141.54205300000001</v>
      </c>
      <c r="AA228" s="14">
        <f t="shared" si="22"/>
        <v>1.0029662612258812</v>
      </c>
      <c r="AB228" s="14"/>
      <c r="AC228" s="14"/>
      <c r="AD228" s="14"/>
      <c r="AE228" s="14"/>
      <c r="AF228" s="4">
        <v>3274.6999510000001</v>
      </c>
      <c r="AG228" s="14">
        <f t="shared" si="23"/>
        <v>20.649902000000111</v>
      </c>
    </row>
    <row r="229" spans="1:33">
      <c r="A229" s="13">
        <v>43838</v>
      </c>
      <c r="B229" s="14">
        <v>35.604385000000001</v>
      </c>
      <c r="C229" s="14">
        <f t="shared" si="18"/>
        <v>1.007999872033756</v>
      </c>
      <c r="D229" s="14"/>
      <c r="E229" s="14"/>
      <c r="F229" s="14"/>
      <c r="G229" s="14"/>
      <c r="H229" s="14">
        <v>86.551558999999997</v>
      </c>
      <c r="I229" s="14">
        <f t="shared" si="19"/>
        <v>0.99327353050725886</v>
      </c>
      <c r="J229" s="14"/>
      <c r="K229" s="14"/>
      <c r="L229" s="14"/>
      <c r="M229" s="14"/>
      <c r="N229" s="14">
        <v>44.171638000000002</v>
      </c>
      <c r="O229" s="14">
        <f t="shared" si="20"/>
        <v>1.0043281367816457</v>
      </c>
      <c r="P229" s="14"/>
      <c r="Q229" s="14"/>
      <c r="R229" s="14"/>
      <c r="S229" s="14"/>
      <c r="T229" s="14">
        <v>62.387065999999997</v>
      </c>
      <c r="U229" s="14">
        <f t="shared" si="21"/>
        <v>0.99890510752560768</v>
      </c>
      <c r="V229" s="14"/>
      <c r="W229" s="14"/>
      <c r="X229" s="14"/>
      <c r="Y229" s="14"/>
      <c r="Z229" s="14">
        <v>141.12344400000001</v>
      </c>
      <c r="AA229" s="14">
        <f t="shared" si="22"/>
        <v>0.99986216097205149</v>
      </c>
      <c r="AB229" s="14"/>
      <c r="AC229" s="14"/>
      <c r="AD229" s="14"/>
      <c r="AE229" s="14"/>
      <c r="AF229" s="4">
        <v>3253.0500489999999</v>
      </c>
      <c r="AG229" s="14">
        <f t="shared" ref="AG229:AG254" si="24">(AF229-AF230)-1</f>
        <v>14.870116999999937</v>
      </c>
    </row>
    <row r="230" spans="1:33">
      <c r="A230" s="13">
        <v>43837</v>
      </c>
      <c r="B230" s="14">
        <v>35.321815000000001</v>
      </c>
      <c r="C230" s="14">
        <f t="shared" si="18"/>
        <v>0.99665635026099519</v>
      </c>
      <c r="D230" s="14"/>
      <c r="E230" s="14"/>
      <c r="F230" s="14"/>
      <c r="G230" s="14"/>
      <c r="H230" s="14">
        <v>87.137687999999997</v>
      </c>
      <c r="I230" s="14">
        <f t="shared" si="19"/>
        <v>0.97337403963334845</v>
      </c>
      <c r="J230" s="14"/>
      <c r="K230" s="14"/>
      <c r="L230" s="14"/>
      <c r="M230" s="14"/>
      <c r="N230" s="14">
        <v>43.981281000000003</v>
      </c>
      <c r="O230" s="14">
        <f t="shared" si="20"/>
        <v>0.99376344608868317</v>
      </c>
      <c r="P230" s="14"/>
      <c r="Q230" s="14"/>
      <c r="R230" s="14"/>
      <c r="S230" s="14"/>
      <c r="T230" s="14">
        <v>62.455447999999997</v>
      </c>
      <c r="U230" s="14">
        <f t="shared" si="21"/>
        <v>1.0150841016865941</v>
      </c>
      <c r="V230" s="14"/>
      <c r="W230" s="14"/>
      <c r="X230" s="14"/>
      <c r="Y230" s="14"/>
      <c r="Z230" s="14">
        <v>141.142899</v>
      </c>
      <c r="AA230" s="14">
        <f t="shared" si="22"/>
        <v>1.0061067299922546</v>
      </c>
      <c r="AB230" s="14"/>
      <c r="AC230" s="14"/>
      <c r="AD230" s="14"/>
      <c r="AE230" s="14"/>
      <c r="AF230" s="4">
        <v>3237.179932</v>
      </c>
      <c r="AG230" s="14">
        <f t="shared" si="24"/>
        <v>-10.100097000000005</v>
      </c>
    </row>
    <row r="231" spans="1:33">
      <c r="A231" s="13">
        <v>43836</v>
      </c>
      <c r="B231" s="14">
        <v>35.440314999999998</v>
      </c>
      <c r="C231" s="14">
        <f t="shared" si="18"/>
        <v>0.99871579928989229</v>
      </c>
      <c r="D231" s="14"/>
      <c r="E231" s="14"/>
      <c r="F231" s="14"/>
      <c r="G231" s="14"/>
      <c r="H231" s="14">
        <v>89.521277999999995</v>
      </c>
      <c r="I231" s="14">
        <f t="shared" si="19"/>
        <v>1.0042739480663834</v>
      </c>
      <c r="J231" s="14"/>
      <c r="K231" s="14"/>
      <c r="L231" s="14"/>
      <c r="M231" s="14"/>
      <c r="N231" s="14">
        <v>44.257294000000002</v>
      </c>
      <c r="O231" s="14">
        <f t="shared" si="20"/>
        <v>1.0004302158163447</v>
      </c>
      <c r="P231" s="14"/>
      <c r="Q231" s="14"/>
      <c r="R231" s="14"/>
      <c r="S231" s="14"/>
      <c r="T231" s="14">
        <v>61.527363000000001</v>
      </c>
      <c r="U231" s="14">
        <f t="shared" si="21"/>
        <v>1.0031857608235468</v>
      </c>
      <c r="V231" s="14"/>
      <c r="W231" s="14"/>
      <c r="X231" s="14"/>
      <c r="Y231" s="14"/>
      <c r="Z231" s="14">
        <v>140.28620900000001</v>
      </c>
      <c r="AA231" s="14">
        <f t="shared" si="22"/>
        <v>0.99875256143277391</v>
      </c>
      <c r="AB231" s="14"/>
      <c r="AC231" s="14"/>
      <c r="AD231" s="14"/>
      <c r="AE231" s="14"/>
      <c r="AF231" s="4">
        <v>3246.280029</v>
      </c>
      <c r="AG231" s="14">
        <f t="shared" si="24"/>
        <v>10.429931000000124</v>
      </c>
    </row>
    <row r="232" spans="1:33">
      <c r="A232" s="13">
        <v>43833</v>
      </c>
      <c r="B232" s="14">
        <v>35.485886000000001</v>
      </c>
      <c r="C232" s="14">
        <f t="shared" si="18"/>
        <v>0.99463454518755623</v>
      </c>
      <c r="D232" s="14"/>
      <c r="E232" s="14"/>
      <c r="F232" s="14"/>
      <c r="G232" s="14"/>
      <c r="H232" s="14">
        <v>89.140297000000004</v>
      </c>
      <c r="I232" s="14">
        <f t="shared" si="19"/>
        <v>0.99141676620747754</v>
      </c>
      <c r="J232" s="14"/>
      <c r="K232" s="14"/>
      <c r="L232" s="14"/>
      <c r="M232" s="14"/>
      <c r="N232" s="14">
        <v>44.238261999999999</v>
      </c>
      <c r="O232" s="14">
        <f t="shared" si="20"/>
        <v>0.99062244077282691</v>
      </c>
      <c r="P232" s="14"/>
      <c r="Q232" s="14"/>
      <c r="R232" s="14"/>
      <c r="S232" s="14"/>
      <c r="T232" s="14">
        <v>61.331974000000002</v>
      </c>
      <c r="U232" s="14">
        <f t="shared" si="21"/>
        <v>0.9911588662755112</v>
      </c>
      <c r="V232" s="14"/>
      <c r="W232" s="14"/>
      <c r="X232" s="14"/>
      <c r="Y232" s="14"/>
      <c r="Z232" s="14">
        <v>140.46142599999999</v>
      </c>
      <c r="AA232" s="14">
        <f t="shared" si="22"/>
        <v>0.98842222821224368</v>
      </c>
      <c r="AB232" s="14"/>
      <c r="AC232" s="14"/>
      <c r="AD232" s="14"/>
      <c r="AE232" s="14"/>
      <c r="AF232" s="4">
        <v>3234.8500979999999</v>
      </c>
      <c r="AG232" s="14">
        <f t="shared" si="24"/>
        <v>-24</v>
      </c>
    </row>
    <row r="233" spans="1:33">
      <c r="A233" s="13">
        <v>43832</v>
      </c>
      <c r="B233" s="14">
        <v>35.677311000000003</v>
      </c>
      <c r="C233" s="14">
        <f t="shared" si="18"/>
        <v>0.9989790773150482</v>
      </c>
      <c r="D233" s="14"/>
      <c r="E233" s="14"/>
      <c r="F233" s="14"/>
      <c r="G233" s="14"/>
      <c r="H233" s="14">
        <v>89.912032999999994</v>
      </c>
      <c r="I233" s="14">
        <f t="shared" si="19"/>
        <v>1.0119847530177672</v>
      </c>
      <c r="J233" s="14"/>
      <c r="K233" s="14"/>
      <c r="L233" s="14"/>
      <c r="M233" s="14"/>
      <c r="N233" s="14">
        <v>44.657035999999998</v>
      </c>
      <c r="O233" s="14">
        <f t="shared" si="20"/>
        <v>0.99851016241579649</v>
      </c>
      <c r="P233" s="14"/>
      <c r="Q233" s="14"/>
      <c r="R233" s="14"/>
      <c r="S233" s="14"/>
      <c r="T233" s="14">
        <v>61.879055000000001</v>
      </c>
      <c r="U233" s="14">
        <f t="shared" si="21"/>
        <v>0.99372444117523173</v>
      </c>
      <c r="V233" s="14"/>
      <c r="W233" s="14"/>
      <c r="X233" s="14"/>
      <c r="Y233" s="14"/>
      <c r="Z233" s="14">
        <v>142.10670500000001</v>
      </c>
      <c r="AA233" s="14">
        <f t="shared" si="22"/>
        <v>1.0006855252647653</v>
      </c>
      <c r="AB233" s="14"/>
      <c r="AC233" s="14"/>
      <c r="AD233" s="14"/>
      <c r="AE233" s="14"/>
      <c r="AF233" s="4">
        <v>3257.8500979999999</v>
      </c>
      <c r="AG233" s="14">
        <f t="shared" si="24"/>
        <v>26.070068999999876</v>
      </c>
    </row>
    <row r="234" spans="1:33">
      <c r="A234" s="13">
        <v>43830</v>
      </c>
      <c r="B234" s="14">
        <v>35.713771999999999</v>
      </c>
      <c r="C234" s="14">
        <f t="shared" si="18"/>
        <v>1.0069391957263596</v>
      </c>
      <c r="D234" s="14"/>
      <c r="E234" s="14"/>
      <c r="F234" s="14"/>
      <c r="G234" s="14"/>
      <c r="H234" s="14">
        <v>88.847221000000005</v>
      </c>
      <c r="I234" s="14">
        <f t="shared" si="19"/>
        <v>0.99912101589439284</v>
      </c>
      <c r="J234" s="14"/>
      <c r="K234" s="14"/>
      <c r="L234" s="14"/>
      <c r="M234" s="14"/>
      <c r="N234" s="14">
        <v>44.723666999999999</v>
      </c>
      <c r="O234" s="14">
        <f t="shared" si="20"/>
        <v>0.99808845579051608</v>
      </c>
      <c r="P234" s="14"/>
      <c r="Q234" s="14"/>
      <c r="R234" s="14"/>
      <c r="S234" s="14"/>
      <c r="T234" s="14">
        <v>62.269832999999998</v>
      </c>
      <c r="U234" s="14">
        <f t="shared" si="21"/>
        <v>1.0072179564199706</v>
      </c>
      <c r="V234" s="14"/>
      <c r="W234" s="14"/>
      <c r="X234" s="14"/>
      <c r="Y234" s="14"/>
      <c r="Z234" s="14">
        <v>142.009354</v>
      </c>
      <c r="AA234" s="14">
        <f t="shared" si="22"/>
        <v>1.0039229380977281</v>
      </c>
      <c r="AB234" s="14"/>
      <c r="AC234" s="14"/>
      <c r="AD234" s="14"/>
      <c r="AE234" s="14"/>
      <c r="AF234" s="4">
        <v>3230.780029</v>
      </c>
      <c r="AG234" s="14">
        <f t="shared" si="24"/>
        <v>8.4899900000000343</v>
      </c>
    </row>
    <row r="235" spans="1:33">
      <c r="A235" s="13">
        <v>43829</v>
      </c>
      <c r="B235" s="14">
        <v>35.467655000000001</v>
      </c>
      <c r="C235" s="14">
        <f t="shared" si="18"/>
        <v>0.98957255813941813</v>
      </c>
      <c r="D235" s="14"/>
      <c r="E235" s="14"/>
      <c r="F235" s="14"/>
      <c r="G235" s="14"/>
      <c r="H235" s="14">
        <v>88.925385000000006</v>
      </c>
      <c r="I235" s="14">
        <f t="shared" si="19"/>
        <v>0.99486343909639663</v>
      </c>
      <c r="J235" s="14"/>
      <c r="K235" s="14"/>
      <c r="L235" s="14"/>
      <c r="M235" s="14"/>
      <c r="N235" s="14">
        <v>44.809322000000002</v>
      </c>
      <c r="O235" s="14">
        <f t="shared" si="20"/>
        <v>0.99555932940188463</v>
      </c>
      <c r="P235" s="14"/>
      <c r="Q235" s="14"/>
      <c r="R235" s="14"/>
      <c r="S235" s="14"/>
      <c r="T235" s="14">
        <v>61.823593000000002</v>
      </c>
      <c r="U235" s="14">
        <f t="shared" si="21"/>
        <v>0.99360772252228824</v>
      </c>
      <c r="V235" s="14"/>
      <c r="W235" s="14"/>
      <c r="X235" s="14"/>
      <c r="Y235" s="14"/>
      <c r="Z235" s="14">
        <v>141.45443700000001</v>
      </c>
      <c r="AA235" s="14">
        <f t="shared" si="22"/>
        <v>0.99691259264926579</v>
      </c>
      <c r="AB235" s="14"/>
      <c r="AC235" s="14"/>
      <c r="AD235" s="14"/>
      <c r="AE235" s="14"/>
      <c r="AF235" s="4">
        <v>3221.290039</v>
      </c>
      <c r="AG235" s="14">
        <f t="shared" si="24"/>
        <v>-19.729980999999952</v>
      </c>
    </row>
    <row r="236" spans="1:33">
      <c r="A236" s="13">
        <v>43826</v>
      </c>
      <c r="B236" s="14">
        <v>35.841388999999999</v>
      </c>
      <c r="C236" s="14">
        <f t="shared" si="18"/>
        <v>0.99847640745173294</v>
      </c>
      <c r="D236" s="14"/>
      <c r="E236" s="14"/>
      <c r="F236" s="14"/>
      <c r="G236" s="14"/>
      <c r="H236" s="14">
        <v>89.384513999999996</v>
      </c>
      <c r="I236" s="14">
        <f t="shared" si="19"/>
        <v>1.0017517330001351</v>
      </c>
      <c r="J236" s="14"/>
      <c r="K236" s="14"/>
      <c r="L236" s="14"/>
      <c r="M236" s="14"/>
      <c r="N236" s="14">
        <v>45.009193000000003</v>
      </c>
      <c r="O236" s="14">
        <f t="shared" si="20"/>
        <v>1.008100493630935</v>
      </c>
      <c r="P236" s="14"/>
      <c r="Q236" s="14"/>
      <c r="R236" s="14"/>
      <c r="S236" s="14"/>
      <c r="T236" s="14">
        <v>62.221328999999997</v>
      </c>
      <c r="U236" s="14">
        <f t="shared" si="21"/>
        <v>1.0028142990528539</v>
      </c>
      <c r="V236" s="14"/>
      <c r="W236" s="14"/>
      <c r="X236" s="14"/>
      <c r="Y236" s="14"/>
      <c r="Z236" s="14">
        <v>141.892517</v>
      </c>
      <c r="AA236" s="14">
        <f t="shared" si="22"/>
        <v>0.99945132229769584</v>
      </c>
      <c r="AB236" s="14"/>
      <c r="AC236" s="14"/>
      <c r="AD236" s="14"/>
      <c r="AE236" s="14"/>
      <c r="AF236" s="4">
        <v>3240.0200199999999</v>
      </c>
      <c r="AG236" s="14">
        <f t="shared" si="24"/>
        <v>-0.88989200000014534</v>
      </c>
    </row>
    <row r="237" spans="1:33">
      <c r="A237" s="13">
        <v>43825</v>
      </c>
      <c r="B237" s="14">
        <v>35.896079999999998</v>
      </c>
      <c r="C237" s="14">
        <f t="shared" si="18"/>
        <v>1.0022906937533242</v>
      </c>
      <c r="D237" s="14"/>
      <c r="E237" s="14"/>
      <c r="F237" s="14"/>
      <c r="G237" s="14"/>
      <c r="H237" s="14">
        <v>89.228210000000004</v>
      </c>
      <c r="I237" s="14">
        <f t="shared" si="19"/>
        <v>0.9989063083100026</v>
      </c>
      <c r="J237" s="14"/>
      <c r="K237" s="14"/>
      <c r="L237" s="14"/>
      <c r="M237" s="14"/>
      <c r="N237" s="14">
        <v>44.647525999999999</v>
      </c>
      <c r="O237" s="14">
        <f t="shared" si="20"/>
        <v>1.0002133159896665</v>
      </c>
      <c r="P237" s="14"/>
      <c r="Q237" s="14"/>
      <c r="R237" s="14"/>
      <c r="S237" s="14"/>
      <c r="T237" s="14">
        <v>62.046711000000002</v>
      </c>
      <c r="U237" s="14">
        <f t="shared" si="21"/>
        <v>1.0126662621336049</v>
      </c>
      <c r="V237" s="14"/>
      <c r="W237" s="14"/>
      <c r="X237" s="14"/>
      <c r="Y237" s="14"/>
      <c r="Z237" s="14">
        <v>141.97041300000001</v>
      </c>
      <c r="AA237" s="14">
        <f t="shared" si="22"/>
        <v>0.99931486209442244</v>
      </c>
      <c r="AB237" s="14"/>
      <c r="AC237" s="14"/>
      <c r="AD237" s="14"/>
      <c r="AE237" s="14"/>
      <c r="AF237" s="4">
        <v>3239.9099120000001</v>
      </c>
      <c r="AG237" s="14">
        <f t="shared" si="24"/>
        <v>15.530029000000013</v>
      </c>
    </row>
    <row r="238" spans="1:33">
      <c r="A238" s="13">
        <v>43823</v>
      </c>
      <c r="B238" s="14">
        <v>35.814041000000003</v>
      </c>
      <c r="C238" s="14">
        <f t="shared" si="18"/>
        <v>0.99923697153589675</v>
      </c>
      <c r="D238" s="14"/>
      <c r="E238" s="14"/>
      <c r="F238" s="14"/>
      <c r="G238" s="14"/>
      <c r="H238" s="14">
        <v>89.325905000000006</v>
      </c>
      <c r="I238" s="14">
        <f t="shared" si="19"/>
        <v>0.9967298442484942</v>
      </c>
      <c r="J238" s="14"/>
      <c r="K238" s="14"/>
      <c r="L238" s="14"/>
      <c r="M238" s="14"/>
      <c r="N238" s="14">
        <v>44.638004000000002</v>
      </c>
      <c r="O238" s="14">
        <f t="shared" si="20"/>
        <v>1.0010672248493937</v>
      </c>
      <c r="P238" s="14"/>
      <c r="Q238" s="14"/>
      <c r="R238" s="14"/>
      <c r="S238" s="14"/>
      <c r="T238" s="14">
        <v>61.270640999999998</v>
      </c>
      <c r="U238" s="14">
        <f t="shared" si="21"/>
        <v>0.99920899092771109</v>
      </c>
      <c r="V238" s="14"/>
      <c r="W238" s="14"/>
      <c r="X238" s="14"/>
      <c r="Y238" s="14"/>
      <c r="Z238" s="14">
        <v>142.06774899999999</v>
      </c>
      <c r="AA238" s="14">
        <f t="shared" si="22"/>
        <v>0.99651731775261609</v>
      </c>
      <c r="AB238" s="14"/>
      <c r="AC238" s="14"/>
      <c r="AD238" s="14"/>
      <c r="AE238" s="14"/>
      <c r="AF238" s="4">
        <v>3223.3798830000001</v>
      </c>
      <c r="AG238" s="14">
        <f t="shared" si="24"/>
        <v>-1.6301269999999022</v>
      </c>
    </row>
    <row r="239" spans="1:33">
      <c r="A239" s="13">
        <v>43822</v>
      </c>
      <c r="B239" s="14">
        <v>35.841388999999999</v>
      </c>
      <c r="C239" s="14">
        <f t="shared" si="18"/>
        <v>1.0022941971819959</v>
      </c>
      <c r="D239" s="14"/>
      <c r="E239" s="14"/>
      <c r="F239" s="14"/>
      <c r="G239" s="14"/>
      <c r="H239" s="14">
        <v>89.618972999999997</v>
      </c>
      <c r="I239" s="14">
        <f t="shared" si="19"/>
        <v>1.0017471421515491</v>
      </c>
      <c r="J239" s="14"/>
      <c r="K239" s="14"/>
      <c r="L239" s="14"/>
      <c r="M239" s="14"/>
      <c r="N239" s="14">
        <v>44.590415999999998</v>
      </c>
      <c r="O239" s="14">
        <f t="shared" si="20"/>
        <v>0.99006748871180383</v>
      </c>
      <c r="P239" s="14"/>
      <c r="Q239" s="14"/>
      <c r="R239" s="14"/>
      <c r="S239" s="14"/>
      <c r="T239" s="14">
        <v>61.319144999999999</v>
      </c>
      <c r="U239" s="14">
        <f t="shared" si="21"/>
        <v>0.99527638035332089</v>
      </c>
      <c r="V239" s="14"/>
      <c r="W239" s="14"/>
      <c r="X239" s="14"/>
      <c r="Y239" s="14"/>
      <c r="Z239" s="14">
        <v>142.564255</v>
      </c>
      <c r="AA239" s="14">
        <f t="shared" si="22"/>
        <v>1.0026017216371639</v>
      </c>
      <c r="AB239" s="14"/>
      <c r="AC239" s="14"/>
      <c r="AD239" s="14"/>
      <c r="AE239" s="14"/>
      <c r="AF239" s="4">
        <v>3224.01001</v>
      </c>
      <c r="AG239" s="14">
        <f t="shared" si="24"/>
        <v>1.7900389999999788</v>
      </c>
    </row>
    <row r="240" spans="1:33">
      <c r="A240" s="13">
        <v>43819</v>
      </c>
      <c r="B240" s="14">
        <v>35.759349999999998</v>
      </c>
      <c r="C240" s="14">
        <f t="shared" si="18"/>
        <v>1.0066718558879126</v>
      </c>
      <c r="D240" s="14"/>
      <c r="E240" s="14"/>
      <c r="F240" s="14"/>
      <c r="G240" s="14"/>
      <c r="H240" s="14">
        <v>89.462669000000005</v>
      </c>
      <c r="I240" s="14">
        <f t="shared" si="19"/>
        <v>1.0176686972718647</v>
      </c>
      <c r="J240" s="14"/>
      <c r="K240" s="14"/>
      <c r="L240" s="14"/>
      <c r="M240" s="14"/>
      <c r="N240" s="14">
        <v>45.037754</v>
      </c>
      <c r="O240" s="14">
        <f t="shared" si="20"/>
        <v>1.0065944837167735</v>
      </c>
      <c r="P240" s="14"/>
      <c r="Q240" s="14"/>
      <c r="R240" s="14"/>
      <c r="S240" s="14"/>
      <c r="T240" s="14">
        <v>61.610168000000002</v>
      </c>
      <c r="U240" s="14">
        <f t="shared" si="21"/>
        <v>1.0105011630900638</v>
      </c>
      <c r="V240" s="14"/>
      <c r="W240" s="14"/>
      <c r="X240" s="14"/>
      <c r="Y240" s="14"/>
      <c r="Z240" s="14">
        <v>142.19430500000001</v>
      </c>
      <c r="AA240" s="14">
        <f t="shared" si="22"/>
        <v>1.0048845351319726</v>
      </c>
      <c r="AB240" s="14"/>
      <c r="AC240" s="14"/>
      <c r="AD240" s="14"/>
      <c r="AE240" s="14"/>
      <c r="AF240" s="4">
        <v>3221.219971</v>
      </c>
      <c r="AG240" s="14">
        <f t="shared" si="24"/>
        <v>14.84985400000005</v>
      </c>
    </row>
    <row r="241" spans="1:33">
      <c r="A241" s="13">
        <v>43818</v>
      </c>
      <c r="B241" s="14">
        <v>35.522350000000003</v>
      </c>
      <c r="C241" s="14">
        <f t="shared" si="18"/>
        <v>1.0020570430062499</v>
      </c>
      <c r="D241" s="14"/>
      <c r="E241" s="14"/>
      <c r="F241" s="14"/>
      <c r="G241" s="14"/>
      <c r="H241" s="14">
        <v>87.909424000000001</v>
      </c>
      <c r="I241" s="14">
        <f t="shared" si="19"/>
        <v>1.0041285132549203</v>
      </c>
      <c r="J241" s="14"/>
      <c r="K241" s="14"/>
      <c r="L241" s="14"/>
      <c r="M241" s="14"/>
      <c r="N241" s="14">
        <v>44.742699000000002</v>
      </c>
      <c r="O241" s="14">
        <f t="shared" si="20"/>
        <v>1.0027730358359468</v>
      </c>
      <c r="P241" s="14"/>
      <c r="Q241" s="14"/>
      <c r="R241" s="14"/>
      <c r="S241" s="14"/>
      <c r="T241" s="14">
        <v>60.969912999999998</v>
      </c>
      <c r="U241" s="14">
        <f t="shared" si="21"/>
        <v>0.99524937104704281</v>
      </c>
      <c r="V241" s="14"/>
      <c r="W241" s="14"/>
      <c r="X241" s="14"/>
      <c r="Y241" s="14"/>
      <c r="Z241" s="14">
        <v>141.503128</v>
      </c>
      <c r="AA241" s="14">
        <f t="shared" si="22"/>
        <v>1.0150849333994183</v>
      </c>
      <c r="AB241" s="14"/>
      <c r="AC241" s="14"/>
      <c r="AD241" s="14"/>
      <c r="AE241" s="14"/>
      <c r="AF241" s="4">
        <v>3205.3701169999999</v>
      </c>
      <c r="AG241" s="14">
        <f t="shared" si="24"/>
        <v>13.230223999999907</v>
      </c>
    </row>
    <row r="242" spans="1:33">
      <c r="A242" s="13">
        <v>43817</v>
      </c>
      <c r="B242" s="14">
        <v>35.449429000000002</v>
      </c>
      <c r="C242" s="14">
        <f t="shared" si="18"/>
        <v>0.99974299563698932</v>
      </c>
      <c r="D242" s="14"/>
      <c r="E242" s="14"/>
      <c r="F242" s="14"/>
      <c r="G242" s="14"/>
      <c r="H242" s="14">
        <v>87.547980999999993</v>
      </c>
      <c r="I242" s="14">
        <f t="shared" si="19"/>
        <v>1.0067400587703668</v>
      </c>
      <c r="J242" s="14"/>
      <c r="K242" s="14"/>
      <c r="L242" s="14"/>
      <c r="M242" s="14"/>
      <c r="N242" s="14">
        <v>44.618969</v>
      </c>
      <c r="O242" s="14">
        <f t="shared" si="20"/>
        <v>1.005145780480956</v>
      </c>
      <c r="P242" s="14"/>
      <c r="Q242" s="14"/>
      <c r="R242" s="14"/>
      <c r="S242" s="14"/>
      <c r="T242" s="14">
        <v>61.260941000000003</v>
      </c>
      <c r="U242" s="14">
        <f t="shared" si="21"/>
        <v>0.98502570080061136</v>
      </c>
      <c r="V242" s="14"/>
      <c r="W242" s="14"/>
      <c r="X242" s="14"/>
      <c r="Y242" s="14"/>
      <c r="Z242" s="14">
        <v>139.400284</v>
      </c>
      <c r="AA242" s="14">
        <f t="shared" si="22"/>
        <v>0.99742284778267909</v>
      </c>
      <c r="AB242" s="14"/>
      <c r="AC242" s="14"/>
      <c r="AD242" s="14"/>
      <c r="AE242" s="14"/>
      <c r="AF242" s="4">
        <v>3191.139893</v>
      </c>
      <c r="AG242" s="14">
        <f t="shared" si="24"/>
        <v>-2.3801269999999022</v>
      </c>
    </row>
    <row r="243" spans="1:33">
      <c r="A243" s="13">
        <v>43816</v>
      </c>
      <c r="B243" s="14">
        <v>35.458542000000001</v>
      </c>
      <c r="C243" s="14">
        <f t="shared" si="18"/>
        <v>0.99386811971339428</v>
      </c>
      <c r="D243" s="14"/>
      <c r="E243" s="14"/>
      <c r="F243" s="14"/>
      <c r="G243" s="14"/>
      <c r="H243" s="14">
        <v>86.961853000000005</v>
      </c>
      <c r="I243" s="14">
        <f t="shared" si="19"/>
        <v>0.99697616327333405</v>
      </c>
      <c r="J243" s="14"/>
      <c r="K243" s="14"/>
      <c r="L243" s="14"/>
      <c r="M243" s="14"/>
      <c r="N243" s="14">
        <v>44.390545000000003</v>
      </c>
      <c r="O243" s="14">
        <f t="shared" si="20"/>
        <v>0.99488056301793981</v>
      </c>
      <c r="P243" s="14"/>
      <c r="Q243" s="14"/>
      <c r="R243" s="14"/>
      <c r="S243" s="14"/>
      <c r="T243" s="14">
        <v>62.192225999999998</v>
      </c>
      <c r="U243" s="14">
        <f t="shared" si="21"/>
        <v>1.0096063388865972</v>
      </c>
      <c r="V243" s="14"/>
      <c r="W243" s="14"/>
      <c r="X243" s="14"/>
      <c r="Y243" s="14"/>
      <c r="Z243" s="14">
        <v>139.760468</v>
      </c>
      <c r="AA243" s="14">
        <f t="shared" si="22"/>
        <v>1.0124831818130813</v>
      </c>
      <c r="AB243" s="14"/>
      <c r="AC243" s="14"/>
      <c r="AD243" s="14"/>
      <c r="AE243" s="14"/>
      <c r="AF243" s="4">
        <v>3192.5200199999999</v>
      </c>
      <c r="AG243" s="14">
        <f t="shared" si="24"/>
        <v>7.0068999999875814E-2</v>
      </c>
    </row>
    <row r="244" spans="1:33">
      <c r="A244" s="13">
        <v>43815</v>
      </c>
      <c r="B244" s="14">
        <v>35.677311000000003</v>
      </c>
      <c r="C244" s="14">
        <f t="shared" si="18"/>
        <v>1.0211323350726234</v>
      </c>
      <c r="D244" s="14"/>
      <c r="E244" s="14"/>
      <c r="F244" s="14"/>
      <c r="G244" s="14"/>
      <c r="H244" s="14">
        <v>87.225609000000006</v>
      </c>
      <c r="I244" s="14">
        <f t="shared" si="19"/>
        <v>1.0011211905180064</v>
      </c>
      <c r="J244" s="14"/>
      <c r="K244" s="14"/>
      <c r="L244" s="14"/>
      <c r="M244" s="14"/>
      <c r="N244" s="14">
        <v>44.618969</v>
      </c>
      <c r="O244" s="14">
        <f t="shared" si="20"/>
        <v>1.019573754852199</v>
      </c>
      <c r="P244" s="14"/>
      <c r="Q244" s="14"/>
      <c r="R244" s="14"/>
      <c r="S244" s="14"/>
      <c r="T244" s="14">
        <v>61.600470999999999</v>
      </c>
      <c r="U244" s="14">
        <f t="shared" si="21"/>
        <v>0.99498587486210022</v>
      </c>
      <c r="V244" s="14"/>
      <c r="W244" s="14"/>
      <c r="X244" s="14"/>
      <c r="Y244" s="14"/>
      <c r="Z244" s="14">
        <v>138.03732299999999</v>
      </c>
      <c r="AA244" s="14">
        <f t="shared" si="22"/>
        <v>1.002899914750401</v>
      </c>
      <c r="AB244" s="14"/>
      <c r="AC244" s="14"/>
      <c r="AD244" s="14"/>
      <c r="AE244" s="14"/>
      <c r="AF244" s="4">
        <v>3191.4499510000001</v>
      </c>
      <c r="AG244" s="14">
        <f t="shared" si="24"/>
        <v>21.649902000000111</v>
      </c>
    </row>
    <row r="245" spans="1:33">
      <c r="A245" s="13">
        <v>43812</v>
      </c>
      <c r="B245" s="14">
        <v>34.938969</v>
      </c>
      <c r="C245" s="14">
        <f t="shared" si="18"/>
        <v>0.99455112795502698</v>
      </c>
      <c r="D245" s="14"/>
      <c r="E245" s="14"/>
      <c r="F245" s="14"/>
      <c r="G245" s="14"/>
      <c r="H245" s="14">
        <v>87.127921999999998</v>
      </c>
      <c r="I245" s="14">
        <f t="shared" si="19"/>
        <v>1.0025853810474554</v>
      </c>
      <c r="J245" s="14"/>
      <c r="K245" s="14"/>
      <c r="L245" s="14"/>
      <c r="M245" s="14"/>
      <c r="N245" s="14">
        <v>43.762374999999999</v>
      </c>
      <c r="O245" s="14">
        <f t="shared" si="20"/>
        <v>1.001088533194372</v>
      </c>
      <c r="P245" s="14"/>
      <c r="Q245" s="14"/>
      <c r="R245" s="14"/>
      <c r="S245" s="14"/>
      <c r="T245" s="14">
        <v>61.910899999999998</v>
      </c>
      <c r="U245" s="14">
        <f t="shared" si="21"/>
        <v>0.99812331040138991</v>
      </c>
      <c r="V245" s="14"/>
      <c r="W245" s="14"/>
      <c r="X245" s="14"/>
      <c r="Y245" s="14"/>
      <c r="Z245" s="14">
        <v>137.638184</v>
      </c>
      <c r="AA245" s="14">
        <f t="shared" si="22"/>
        <v>1.0002831120535065</v>
      </c>
      <c r="AB245" s="14"/>
      <c r="AC245" s="14"/>
      <c r="AD245" s="14"/>
      <c r="AE245" s="14"/>
      <c r="AF245" s="4">
        <v>3168.8000489999999</v>
      </c>
      <c r="AG245" s="14">
        <f t="shared" si="24"/>
        <v>-0.77001900000004753</v>
      </c>
    </row>
    <row r="246" spans="1:33">
      <c r="A246" s="13">
        <v>43811</v>
      </c>
      <c r="B246" s="14">
        <v>35.130389999999998</v>
      </c>
      <c r="C246" s="14">
        <f t="shared" si="18"/>
        <v>1.0083724988269511</v>
      </c>
      <c r="D246" s="14"/>
      <c r="E246" s="14"/>
      <c r="F246" s="14"/>
      <c r="G246" s="14"/>
      <c r="H246" s="14">
        <v>86.903244000000001</v>
      </c>
      <c r="I246" s="14">
        <f t="shared" si="19"/>
        <v>1.0066306917932233</v>
      </c>
      <c r="J246" s="14"/>
      <c r="K246" s="14"/>
      <c r="L246" s="14"/>
      <c r="M246" s="14"/>
      <c r="N246" s="14">
        <v>43.714790000000001</v>
      </c>
      <c r="O246" s="14">
        <f t="shared" si="20"/>
        <v>0.99222303583212301</v>
      </c>
      <c r="P246" s="14"/>
      <c r="Q246" s="14"/>
      <c r="R246" s="14"/>
      <c r="S246" s="14"/>
      <c r="T246" s="14">
        <v>62.027306000000003</v>
      </c>
      <c r="U246" s="14">
        <f t="shared" si="21"/>
        <v>1.0245152216325173</v>
      </c>
      <c r="V246" s="14"/>
      <c r="W246" s="14"/>
      <c r="X246" s="14"/>
      <c r="Y246" s="14"/>
      <c r="Z246" s="14">
        <v>137.59922800000001</v>
      </c>
      <c r="AA246" s="14">
        <f t="shared" si="22"/>
        <v>1.0025533851925925</v>
      </c>
      <c r="AB246" s="14"/>
      <c r="AC246" s="14"/>
      <c r="AD246" s="14"/>
      <c r="AE246" s="14"/>
      <c r="AF246" s="4">
        <v>3168.570068</v>
      </c>
      <c r="AG246" s="14">
        <f t="shared" si="24"/>
        <v>25.940184999999929</v>
      </c>
    </row>
    <row r="247" spans="1:33">
      <c r="A247" s="13">
        <v>43810</v>
      </c>
      <c r="B247" s="14">
        <v>34.838703000000002</v>
      </c>
      <c r="C247" s="14">
        <f t="shared" si="18"/>
        <v>0.99324318603108264</v>
      </c>
      <c r="D247" s="14"/>
      <c r="E247" s="14"/>
      <c r="F247" s="14"/>
      <c r="G247" s="14"/>
      <c r="H247" s="14">
        <v>86.330810999999997</v>
      </c>
      <c r="I247" s="14">
        <f t="shared" si="19"/>
        <v>0.99865323627759739</v>
      </c>
      <c r="J247" s="14"/>
      <c r="K247" s="14"/>
      <c r="L247" s="14"/>
      <c r="M247" s="14"/>
      <c r="N247" s="14">
        <v>44.057423</v>
      </c>
      <c r="O247" s="14">
        <f t="shared" si="20"/>
        <v>1.0030335000683792</v>
      </c>
      <c r="P247" s="14"/>
      <c r="Q247" s="14"/>
      <c r="R247" s="14"/>
      <c r="S247" s="14"/>
      <c r="T247" s="14">
        <v>60.543078999999999</v>
      </c>
      <c r="U247" s="14">
        <f t="shared" si="21"/>
        <v>1.0051538827440207</v>
      </c>
      <c r="V247" s="14"/>
      <c r="W247" s="14"/>
      <c r="X247" s="14"/>
      <c r="Y247" s="14"/>
      <c r="Z247" s="14">
        <v>137.24877900000001</v>
      </c>
      <c r="AA247" s="14">
        <f t="shared" si="22"/>
        <v>1.0070718794061164</v>
      </c>
      <c r="AB247" s="14"/>
      <c r="AC247" s="14"/>
      <c r="AD247" s="14"/>
      <c r="AE247" s="14"/>
      <c r="AF247" s="4">
        <v>3141.6298830000001</v>
      </c>
      <c r="AG247" s="14">
        <f t="shared" si="24"/>
        <v>8.1098630000001322</v>
      </c>
    </row>
    <row r="248" spans="1:33">
      <c r="A248" s="13">
        <v>43809</v>
      </c>
      <c r="B248" s="14">
        <v>35.075702999999997</v>
      </c>
      <c r="C248" s="14">
        <f t="shared" si="18"/>
        <v>1.0041754539204355</v>
      </c>
      <c r="D248" s="14"/>
      <c r="E248" s="14"/>
      <c r="F248" s="14"/>
      <c r="G248" s="14"/>
      <c r="H248" s="14">
        <v>86.447235000000006</v>
      </c>
      <c r="I248" s="14">
        <f t="shared" si="19"/>
        <v>1.0042830994647773</v>
      </c>
      <c r="J248" s="14"/>
      <c r="K248" s="14"/>
      <c r="L248" s="14"/>
      <c r="M248" s="14"/>
      <c r="N248" s="14">
        <v>43.924179000000002</v>
      </c>
      <c r="O248" s="14">
        <f t="shared" si="20"/>
        <v>1.0113960736513654</v>
      </c>
      <c r="P248" s="14"/>
      <c r="Q248" s="14"/>
      <c r="R248" s="14"/>
      <c r="S248" s="14"/>
      <c r="T248" s="14">
        <v>60.232647</v>
      </c>
      <c r="U248" s="14">
        <f t="shared" si="21"/>
        <v>1.0132179687142537</v>
      </c>
      <c r="V248" s="14"/>
      <c r="W248" s="14"/>
      <c r="X248" s="14"/>
      <c r="Y248" s="14"/>
      <c r="Z248" s="14">
        <v>136.284988</v>
      </c>
      <c r="AA248" s="14">
        <f t="shared" si="22"/>
        <v>0.99637018839370795</v>
      </c>
      <c r="AB248" s="14"/>
      <c r="AC248" s="14"/>
      <c r="AD248" s="14"/>
      <c r="AE248" s="14"/>
      <c r="AF248" s="4">
        <v>3132.5200199999999</v>
      </c>
      <c r="AG248" s="14">
        <f t="shared" si="24"/>
        <v>-4.4399410000000898</v>
      </c>
    </row>
    <row r="249" spans="1:33">
      <c r="A249" s="13">
        <v>43808</v>
      </c>
      <c r="B249" s="14">
        <v>34.929855000000003</v>
      </c>
      <c r="C249" s="14">
        <f t="shared" si="18"/>
        <v>1.0007833246400726</v>
      </c>
      <c r="D249" s="14"/>
      <c r="E249" s="14"/>
      <c r="F249" s="14"/>
      <c r="G249" s="14"/>
      <c r="H249" s="14">
        <v>86.078552000000002</v>
      </c>
      <c r="I249" s="14">
        <f t="shared" si="19"/>
        <v>0.99853686599687097</v>
      </c>
      <c r="J249" s="14"/>
      <c r="K249" s="14"/>
      <c r="L249" s="14"/>
      <c r="M249" s="14"/>
      <c r="N249" s="14">
        <v>43.429256000000002</v>
      </c>
      <c r="O249" s="14">
        <f t="shared" si="20"/>
        <v>1.0026367744195297</v>
      </c>
      <c r="P249" s="14"/>
      <c r="Q249" s="14"/>
      <c r="R249" s="14"/>
      <c r="S249" s="14"/>
      <c r="T249" s="14">
        <v>59.44688</v>
      </c>
      <c r="U249" s="14">
        <f t="shared" si="21"/>
        <v>1.0221851438320071</v>
      </c>
      <c r="V249" s="14"/>
      <c r="W249" s="14"/>
      <c r="X249" s="14"/>
      <c r="Y249" s="14"/>
      <c r="Z249" s="14">
        <v>136.78147899999999</v>
      </c>
      <c r="AA249" s="14">
        <f t="shared" si="22"/>
        <v>1.0008548003683584</v>
      </c>
      <c r="AB249" s="14"/>
      <c r="AC249" s="14"/>
      <c r="AD249" s="14"/>
      <c r="AE249" s="14"/>
      <c r="AF249" s="4">
        <v>3135.959961</v>
      </c>
      <c r="AG249" s="14">
        <f t="shared" si="24"/>
        <v>-10.949951000000056</v>
      </c>
    </row>
    <row r="250" spans="1:33">
      <c r="A250" s="13">
        <v>43805</v>
      </c>
      <c r="B250" s="14">
        <v>34.902515000000001</v>
      </c>
      <c r="C250" s="14">
        <f t="shared" si="18"/>
        <v>1.0068369688971528</v>
      </c>
      <c r="D250" s="14"/>
      <c r="E250" s="14"/>
      <c r="F250" s="14"/>
      <c r="G250" s="14"/>
      <c r="H250" s="14">
        <v>86.204680999999994</v>
      </c>
      <c r="I250" s="14">
        <f t="shared" si="19"/>
        <v>1.0011268452788242</v>
      </c>
      <c r="J250" s="14"/>
      <c r="K250" s="14"/>
      <c r="L250" s="14"/>
      <c r="M250" s="14"/>
      <c r="N250" s="14">
        <v>43.315044</v>
      </c>
      <c r="O250" s="14">
        <f t="shared" si="20"/>
        <v>1.0066356780139325</v>
      </c>
      <c r="P250" s="14"/>
      <c r="Q250" s="14"/>
      <c r="R250" s="14"/>
      <c r="S250" s="14"/>
      <c r="T250" s="14">
        <v>58.156666000000001</v>
      </c>
      <c r="U250" s="14">
        <f t="shared" si="21"/>
        <v>1.0079018069893955</v>
      </c>
      <c r="V250" s="14"/>
      <c r="W250" s="14"/>
      <c r="X250" s="14"/>
      <c r="Y250" s="14"/>
      <c r="Z250" s="14">
        <v>136.664658</v>
      </c>
      <c r="AA250" s="14">
        <f t="shared" si="22"/>
        <v>1.0058758117803916</v>
      </c>
      <c r="AB250" s="14"/>
      <c r="AC250" s="14"/>
      <c r="AD250" s="14"/>
      <c r="AE250" s="14"/>
      <c r="AF250" s="4">
        <v>3145.9099120000001</v>
      </c>
      <c r="AG250" s="14">
        <f t="shared" si="24"/>
        <v>27.479980000000069</v>
      </c>
    </row>
    <row r="251" spans="1:33">
      <c r="A251" s="13">
        <v>43804</v>
      </c>
      <c r="B251" s="14">
        <v>34.665508000000003</v>
      </c>
      <c r="C251" s="14">
        <f t="shared" si="18"/>
        <v>0.99711575586350287</v>
      </c>
      <c r="D251" s="14"/>
      <c r="E251" s="14"/>
      <c r="F251" s="14"/>
      <c r="G251" s="14"/>
      <c r="H251" s="14">
        <v>86.107651000000004</v>
      </c>
      <c r="I251" s="14">
        <f t="shared" si="19"/>
        <v>1.0009021732723422</v>
      </c>
      <c r="J251" s="14"/>
      <c r="K251" s="14"/>
      <c r="L251" s="14"/>
      <c r="M251" s="14"/>
      <c r="N251" s="14">
        <v>43.029513999999999</v>
      </c>
      <c r="O251" s="14">
        <f t="shared" si="20"/>
        <v>1.0031062609713801</v>
      </c>
      <c r="P251" s="14"/>
      <c r="Q251" s="14"/>
      <c r="R251" s="14"/>
      <c r="S251" s="14"/>
      <c r="T251" s="14">
        <v>57.700726000000003</v>
      </c>
      <c r="U251" s="14">
        <f t="shared" si="21"/>
        <v>1.0098471812413288</v>
      </c>
      <c r="V251" s="14"/>
      <c r="W251" s="14"/>
      <c r="X251" s="14"/>
      <c r="Y251" s="14"/>
      <c r="Z251" s="14">
        <v>135.866333</v>
      </c>
      <c r="AA251" s="14">
        <f t="shared" si="22"/>
        <v>1.0012912930865718</v>
      </c>
      <c r="AB251" s="14"/>
      <c r="AC251" s="14"/>
      <c r="AD251" s="14"/>
      <c r="AE251" s="14"/>
      <c r="AF251" s="4">
        <v>3117.429932</v>
      </c>
      <c r="AG251" s="14">
        <f t="shared" si="24"/>
        <v>3.6699220000000423</v>
      </c>
    </row>
    <row r="252" spans="1:33">
      <c r="A252" s="13">
        <v>43803</v>
      </c>
      <c r="B252" s="14">
        <v>34.765780999999997</v>
      </c>
      <c r="C252" s="14">
        <f t="shared" si="18"/>
        <v>1.0023653156465839</v>
      </c>
      <c r="D252" s="14"/>
      <c r="E252" s="14"/>
      <c r="F252" s="14"/>
      <c r="G252" s="14"/>
      <c r="H252" s="14">
        <v>86.030036999999993</v>
      </c>
      <c r="I252" s="14">
        <f t="shared" si="19"/>
        <v>1.0147631281074969</v>
      </c>
      <c r="J252" s="14"/>
      <c r="K252" s="14"/>
      <c r="L252" s="14"/>
      <c r="M252" s="14"/>
      <c r="N252" s="14">
        <v>42.896267000000002</v>
      </c>
      <c r="O252" s="14">
        <f t="shared" si="20"/>
        <v>1.0094064632343469</v>
      </c>
      <c r="P252" s="14"/>
      <c r="Q252" s="14"/>
      <c r="R252" s="14"/>
      <c r="S252" s="14"/>
      <c r="T252" s="14">
        <v>57.138077000000003</v>
      </c>
      <c r="U252" s="14">
        <f t="shared" si="21"/>
        <v>1.0199134540215611</v>
      </c>
      <c r="V252" s="14"/>
      <c r="W252" s="14"/>
      <c r="X252" s="14"/>
      <c r="Y252" s="14"/>
      <c r="Z252" s="14">
        <v>135.69111599999999</v>
      </c>
      <c r="AA252" s="14">
        <f t="shared" si="22"/>
        <v>1.0161855556788155</v>
      </c>
      <c r="AB252" s="14"/>
      <c r="AC252" s="14"/>
      <c r="AD252" s="14"/>
      <c r="AE252" s="14"/>
      <c r="AF252" s="4">
        <v>3112.76001</v>
      </c>
      <c r="AG252" s="14">
        <f t="shared" si="24"/>
        <v>18.56005899999991</v>
      </c>
    </row>
    <row r="253" spans="1:33">
      <c r="A253" s="13">
        <v>43802</v>
      </c>
      <c r="B253" s="14">
        <v>34.683743</v>
      </c>
      <c r="C253" s="14">
        <f t="shared" si="18"/>
        <v>0.9937319130154374</v>
      </c>
      <c r="D253" s="14"/>
      <c r="E253" s="14"/>
      <c r="F253" s="14"/>
      <c r="G253" s="14"/>
      <c r="H253" s="14">
        <v>84.778441999999998</v>
      </c>
      <c r="I253" s="14">
        <f t="shared" si="19"/>
        <v>1.0039060930072736</v>
      </c>
      <c r="J253" s="14"/>
      <c r="K253" s="14"/>
      <c r="L253" s="14"/>
      <c r="M253" s="14"/>
      <c r="N253" s="14">
        <v>42.496524999999998</v>
      </c>
      <c r="O253" s="14">
        <f t="shared" si="20"/>
        <v>0.99376809682758604</v>
      </c>
      <c r="P253" s="14"/>
      <c r="Q253" s="14"/>
      <c r="R253" s="14"/>
      <c r="S253" s="14"/>
      <c r="T253" s="14">
        <v>56.022475999999997</v>
      </c>
      <c r="U253" s="14">
        <f t="shared" si="21"/>
        <v>1.0059222536546564</v>
      </c>
      <c r="V253" s="14"/>
      <c r="W253" s="14"/>
      <c r="X253" s="14"/>
      <c r="Y253" s="14"/>
      <c r="Z253" s="14">
        <v>133.52986100000001</v>
      </c>
      <c r="AA253" s="14">
        <f t="shared" si="22"/>
        <v>0.99854377572460618</v>
      </c>
      <c r="AB253" s="14"/>
      <c r="AC253" s="14"/>
      <c r="AD253" s="14"/>
      <c r="AE253" s="14"/>
      <c r="AF253" s="4">
        <v>3093.1999510000001</v>
      </c>
      <c r="AG253" s="14">
        <f t="shared" si="24"/>
        <v>-21.670165999999881</v>
      </c>
    </row>
    <row r="254" spans="1:33">
      <c r="A254" s="13">
        <v>43801</v>
      </c>
      <c r="B254" s="14">
        <v>34.902515000000001</v>
      </c>
      <c r="C254" s="14">
        <f t="shared" si="18"/>
        <v>0.99402916322673818</v>
      </c>
      <c r="D254" s="14"/>
      <c r="E254" s="14"/>
      <c r="F254" s="14"/>
      <c r="G254" s="14"/>
      <c r="H254" s="14">
        <v>84.448577999999998</v>
      </c>
      <c r="I254" s="14">
        <f t="shared" si="19"/>
        <v>0.99839419569593457</v>
      </c>
      <c r="J254" s="14"/>
      <c r="K254" s="14"/>
      <c r="L254" s="14"/>
      <c r="M254" s="14"/>
      <c r="N254" s="14">
        <v>42.763019999999997</v>
      </c>
      <c r="O254" s="14">
        <f t="shared" si="20"/>
        <v>0.98790682755966519</v>
      </c>
      <c r="P254" s="14"/>
      <c r="Q254" s="14"/>
      <c r="R254" s="14"/>
      <c r="S254" s="14"/>
      <c r="T254" s="14">
        <v>55.69265</v>
      </c>
      <c r="U254" s="14">
        <f t="shared" si="21"/>
        <v>1.0082543662180001</v>
      </c>
      <c r="V254" s="14"/>
      <c r="W254" s="14"/>
      <c r="X254" s="14"/>
      <c r="Y254" s="14"/>
      <c r="Z254" s="14">
        <v>133.724594</v>
      </c>
      <c r="AA254" s="14">
        <f t="shared" si="22"/>
        <v>0.99905461391866413</v>
      </c>
      <c r="AB254" s="14"/>
      <c r="AC254" s="14"/>
      <c r="AD254" s="14"/>
      <c r="AE254" s="14"/>
      <c r="AF254" s="4">
        <v>3113.8701169999999</v>
      </c>
      <c r="AG254" s="14">
        <f t="shared" si="24"/>
        <v>-28.109863000000132</v>
      </c>
    </row>
    <row r="255" spans="1:33">
      <c r="A255" s="13">
        <v>43798</v>
      </c>
      <c r="B255" s="14">
        <v>35.112164</v>
      </c>
      <c r="C255" s="14"/>
      <c r="D255" s="14"/>
      <c r="E255" s="14"/>
      <c r="F255" s="14"/>
      <c r="G255" s="14"/>
      <c r="H255" s="14">
        <v>84.584404000000006</v>
      </c>
      <c r="I255" s="14"/>
      <c r="J255" s="14"/>
      <c r="K255" s="14"/>
      <c r="L255" s="14"/>
      <c r="M255" s="14"/>
      <c r="N255" s="14">
        <v>43.286490999999998</v>
      </c>
      <c r="O255" s="14"/>
      <c r="P255" s="14"/>
      <c r="Q255" s="14"/>
      <c r="R255" s="14"/>
      <c r="S255" s="14"/>
      <c r="T255" s="14">
        <v>55.236705999999998</v>
      </c>
      <c r="U255" s="14"/>
      <c r="V255" s="14"/>
      <c r="W255" s="14"/>
      <c r="X255" s="14"/>
      <c r="Y255" s="14"/>
      <c r="Z255" s="14">
        <v>133.851135</v>
      </c>
      <c r="AA255" s="14"/>
      <c r="AB255" s="14"/>
      <c r="AC255" s="14"/>
      <c r="AD255" s="14"/>
      <c r="AE255" s="14"/>
      <c r="AF255" s="4">
        <v>3140.9799800000001</v>
      </c>
      <c r="AG255" s="14"/>
    </row>
  </sheetData>
  <sortState ref="A4:F255">
    <sortCondition descending="1" ref="A4:A255"/>
  </sortState>
  <mergeCells count="2">
    <mergeCell ref="A2:A3"/>
    <mergeCell ref="B1:AD1"/>
  </mergeCells>
  <pageMargins left="0.7" right="0.7" top="0.75" bottom="0.75" header="0.3" footer="0.3"/>
  <pageSetup scale="1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topLeftCell="A7" zoomScaleNormal="100" workbookViewId="0">
      <pane xSplit="1" topLeftCell="B1" activePane="topRight" state="frozen"/>
      <selection pane="topRight" activeCell="G5" sqref="G5"/>
    </sheetView>
  </sheetViews>
  <sheetFormatPr defaultRowHeight="15.75"/>
  <cols>
    <col min="1" max="1" width="18.28515625" style="9" bestFit="1" customWidth="1"/>
    <col min="2" max="2" width="12.5703125" style="9" bestFit="1" customWidth="1"/>
    <col min="3" max="3" width="7.28515625" style="9" bestFit="1" customWidth="1"/>
    <col min="4" max="4" width="15.85546875" style="9" bestFit="1" customWidth="1"/>
    <col min="5" max="5" width="19.7109375" style="9" bestFit="1" customWidth="1"/>
    <col min="6" max="6" width="18.5703125" style="9" bestFit="1" customWidth="1"/>
    <col min="7" max="7" width="18.5703125" style="9" customWidth="1"/>
    <col min="8" max="8" width="7.85546875" style="9" customWidth="1"/>
    <col min="9" max="9" width="7.28515625" style="9" bestFit="1" customWidth="1"/>
    <col min="10" max="10" width="15.85546875" style="9" bestFit="1" customWidth="1"/>
    <col min="11" max="11" width="19.7109375" style="9" bestFit="1" customWidth="1"/>
    <col min="12" max="12" width="18.5703125" style="9" bestFit="1" customWidth="1"/>
    <col min="13" max="13" width="18.5703125" style="9" customWidth="1"/>
    <col min="14" max="14" width="8.42578125" style="9" bestFit="1" customWidth="1"/>
    <col min="15" max="15" width="7.28515625" style="9" bestFit="1" customWidth="1"/>
    <col min="16" max="16" width="15.85546875" style="9" bestFit="1" customWidth="1"/>
    <col min="17" max="17" width="19.7109375" style="9" bestFit="1" customWidth="1"/>
    <col min="18" max="18" width="18.5703125" style="9" bestFit="1" customWidth="1"/>
    <col min="19" max="19" width="18.5703125" style="9" customWidth="1"/>
    <col min="20" max="20" width="8.42578125" style="9" bestFit="1" customWidth="1"/>
    <col min="21" max="21" width="7.28515625" style="9" bestFit="1" customWidth="1"/>
    <col min="22" max="22" width="15.85546875" style="9" bestFit="1" customWidth="1"/>
    <col min="23" max="23" width="19.7109375" style="9" bestFit="1" customWidth="1"/>
    <col min="24" max="24" width="18.5703125" style="9" bestFit="1" customWidth="1"/>
    <col min="25" max="25" width="18.5703125" style="9" customWidth="1"/>
    <col min="26" max="26" width="8.42578125" style="9" bestFit="1" customWidth="1"/>
    <col min="27" max="27" width="7.28515625" style="9" bestFit="1" customWidth="1"/>
    <col min="28" max="28" width="15.85546875" style="9" bestFit="1" customWidth="1"/>
    <col min="29" max="29" width="19.7109375" style="9" bestFit="1" customWidth="1"/>
    <col min="30" max="30" width="18.5703125" style="9" bestFit="1" customWidth="1"/>
    <col min="31" max="37" width="9.140625" style="2"/>
    <col min="38" max="16384" width="9.140625" style="9"/>
  </cols>
  <sheetData>
    <row r="1" spans="1:30" s="9" customFormat="1" ht="16.5">
      <c r="A1" s="14"/>
      <c r="B1" s="32" t="s">
        <v>43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</row>
    <row r="2" spans="1:30" s="15" customFormat="1" ht="16.5" customHeight="1">
      <c r="A2" s="12"/>
      <c r="B2" s="29">
        <v>2015</v>
      </c>
      <c r="C2" s="29"/>
      <c r="D2" s="29"/>
      <c r="E2" s="29"/>
      <c r="F2" s="29"/>
      <c r="G2" s="12"/>
      <c r="H2" s="29">
        <v>2016</v>
      </c>
      <c r="I2" s="29"/>
      <c r="J2" s="29"/>
      <c r="K2" s="29"/>
      <c r="L2" s="29"/>
      <c r="M2" s="12"/>
      <c r="N2" s="29">
        <v>2017</v>
      </c>
      <c r="O2" s="29"/>
      <c r="P2" s="29"/>
      <c r="Q2" s="29"/>
      <c r="R2" s="29"/>
      <c r="S2" s="12"/>
      <c r="T2" s="29">
        <v>2018</v>
      </c>
      <c r="U2" s="29"/>
      <c r="V2" s="29"/>
      <c r="W2" s="29"/>
      <c r="X2" s="29"/>
      <c r="Y2" s="12"/>
      <c r="Z2" s="29">
        <v>2019</v>
      </c>
      <c r="AA2" s="29"/>
      <c r="AB2" s="29"/>
      <c r="AC2" s="29"/>
      <c r="AD2" s="29"/>
    </row>
    <row r="3" spans="1:30" s="9" customFormat="1">
      <c r="A3" s="12" t="s">
        <v>12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7"/>
      <c r="H3" s="6" t="s">
        <v>2</v>
      </c>
      <c r="I3" s="6" t="s">
        <v>3</v>
      </c>
      <c r="J3" s="6" t="s">
        <v>4</v>
      </c>
      <c r="K3" s="6" t="s">
        <v>5</v>
      </c>
      <c r="L3" s="6" t="s">
        <v>6</v>
      </c>
      <c r="M3" s="7"/>
      <c r="N3" s="6" t="s">
        <v>2</v>
      </c>
      <c r="O3" s="6" t="s">
        <v>3</v>
      </c>
      <c r="P3" s="6" t="s">
        <v>4</v>
      </c>
      <c r="Q3" s="6" t="s">
        <v>5</v>
      </c>
      <c r="R3" s="6" t="s">
        <v>6</v>
      </c>
      <c r="S3" s="7"/>
      <c r="T3" s="6" t="s">
        <v>2</v>
      </c>
      <c r="U3" s="6" t="s">
        <v>3</v>
      </c>
      <c r="V3" s="6" t="s">
        <v>4</v>
      </c>
      <c r="W3" s="6" t="s">
        <v>5</v>
      </c>
      <c r="X3" s="6" t="s">
        <v>6</v>
      </c>
      <c r="Y3" s="7"/>
      <c r="Z3" s="6" t="s">
        <v>2</v>
      </c>
      <c r="AA3" s="6" t="s">
        <v>3</v>
      </c>
      <c r="AB3" s="6" t="s">
        <v>4</v>
      </c>
      <c r="AC3" s="6" t="s">
        <v>5</v>
      </c>
      <c r="AD3" s="6" t="s">
        <v>6</v>
      </c>
    </row>
    <row r="4" spans="1:30" s="9" customFormat="1">
      <c r="A4" s="12" t="s">
        <v>8</v>
      </c>
      <c r="B4" s="17">
        <v>48.85</v>
      </c>
      <c r="C4" s="8">
        <v>39.497999999999998</v>
      </c>
      <c r="D4" s="8">
        <v>23.92</v>
      </c>
      <c r="E4" s="8">
        <v>16.559999999999999</v>
      </c>
      <c r="F4" s="8">
        <v>70.073999999999998</v>
      </c>
      <c r="G4" s="14"/>
      <c r="H4" s="17">
        <v>52.82</v>
      </c>
      <c r="I4" s="8">
        <v>39.807000000000002</v>
      </c>
      <c r="J4" s="8">
        <v>37.796999999999997</v>
      </c>
      <c r="K4" s="8">
        <v>19.427</v>
      </c>
      <c r="L4" s="8">
        <v>71.89</v>
      </c>
      <c r="M4" s="8"/>
      <c r="N4" s="17">
        <v>52.55</v>
      </c>
      <c r="O4" s="8">
        <v>40.122</v>
      </c>
      <c r="P4" s="8">
        <v>38.902999999999999</v>
      </c>
      <c r="Q4" s="8">
        <v>20.776</v>
      </c>
      <c r="R4" s="8">
        <v>76.45</v>
      </c>
      <c r="S4" s="8"/>
      <c r="T4" s="17">
        <v>53.65</v>
      </c>
      <c r="U4" s="8">
        <v>42.293999999999997</v>
      </c>
      <c r="V4" s="8">
        <v>41.139000000000003</v>
      </c>
      <c r="W4" s="8">
        <v>22.561</v>
      </c>
      <c r="X4" s="8">
        <v>81.581000000000003</v>
      </c>
      <c r="Y4" s="14"/>
      <c r="Z4" s="18" t="s">
        <v>24</v>
      </c>
      <c r="AA4" s="8">
        <v>46.84</v>
      </c>
      <c r="AB4" s="8">
        <v>43.1</v>
      </c>
      <c r="AC4" s="8">
        <v>26.145</v>
      </c>
      <c r="AD4" s="8">
        <v>82.058999999999997</v>
      </c>
    </row>
    <row r="5" spans="1:30" s="9" customFormat="1">
      <c r="A5" s="12" t="s">
        <v>9</v>
      </c>
      <c r="B5" s="8">
        <v>13.16</v>
      </c>
      <c r="C5" s="16">
        <v>14.933999999999999</v>
      </c>
      <c r="D5" s="8">
        <v>8.92</v>
      </c>
      <c r="E5" s="8">
        <v>3.75</v>
      </c>
      <c r="F5" s="8">
        <v>21.536000000000001</v>
      </c>
      <c r="G5" s="14"/>
      <c r="H5" s="8">
        <v>15.95</v>
      </c>
      <c r="I5" s="8">
        <v>14.03</v>
      </c>
      <c r="J5" s="8">
        <v>12.59</v>
      </c>
      <c r="K5" s="8">
        <v>4.9690000000000003</v>
      </c>
      <c r="L5" s="8">
        <v>21.789000000000001</v>
      </c>
      <c r="M5" s="8"/>
      <c r="N5" s="8">
        <v>15.78</v>
      </c>
      <c r="O5" s="8">
        <v>12.912000000000001</v>
      </c>
      <c r="P5" s="8">
        <v>13.327999999999999</v>
      </c>
      <c r="Q5" s="8">
        <v>6.0140000000000002</v>
      </c>
      <c r="R5" s="8">
        <v>25.439</v>
      </c>
      <c r="S5" s="8"/>
      <c r="T5" s="8">
        <v>16.010000000000002</v>
      </c>
      <c r="U5" s="8">
        <v>13.509</v>
      </c>
      <c r="V5" s="8">
        <v>13.669</v>
      </c>
      <c r="W5" s="8">
        <v>6.4669999999999996</v>
      </c>
      <c r="X5" s="8">
        <v>27.091000000000001</v>
      </c>
      <c r="Y5" s="14"/>
      <c r="Z5" s="16">
        <v>14.74</v>
      </c>
      <c r="AA5" s="8">
        <v>14.112</v>
      </c>
      <c r="AB5" s="8">
        <v>15.147</v>
      </c>
      <c r="AC5" s="8">
        <v>8.0779999999999994</v>
      </c>
      <c r="AD5" s="8">
        <v>27.556000000000001</v>
      </c>
    </row>
    <row r="6" spans="1:30" s="9" customFormat="1" ht="31.5">
      <c r="A6" s="12" t="s">
        <v>17</v>
      </c>
      <c r="B6" s="8">
        <v>37.027000000000001</v>
      </c>
      <c r="C6" s="8">
        <v>31.951000000000001</v>
      </c>
      <c r="D6" s="8">
        <v>20.795000000000002</v>
      </c>
      <c r="E6" s="8">
        <v>14.483000000000001</v>
      </c>
      <c r="F6" s="8">
        <v>50.878</v>
      </c>
      <c r="G6" s="8"/>
      <c r="H6" s="8">
        <v>40.679000000000002</v>
      </c>
      <c r="I6" s="8">
        <v>34.308</v>
      </c>
      <c r="J6" s="8">
        <v>34.276000000000003</v>
      </c>
      <c r="K6" s="8">
        <v>13.512</v>
      </c>
      <c r="L6" s="8">
        <v>52.087000000000003</v>
      </c>
      <c r="M6" s="8"/>
      <c r="N6" s="8">
        <v>38.823999999999998</v>
      </c>
      <c r="O6" s="8">
        <v>33.325000000000003</v>
      </c>
      <c r="P6" s="8">
        <v>33.636000000000003</v>
      </c>
      <c r="Q6" s="8">
        <v>15.645</v>
      </c>
      <c r="R6" s="8">
        <v>58.777000000000001</v>
      </c>
      <c r="S6" s="8"/>
      <c r="T6" s="19">
        <v>39.646000000000001</v>
      </c>
      <c r="U6" s="8">
        <v>33.363</v>
      </c>
      <c r="V6" s="8">
        <v>33.820999999999998</v>
      </c>
      <c r="W6" s="8">
        <v>16.593</v>
      </c>
      <c r="X6" s="8">
        <v>63.582000000000001</v>
      </c>
      <c r="Y6" s="8"/>
      <c r="Z6" s="19">
        <v>38.576000000000001</v>
      </c>
      <c r="AA6" s="8">
        <v>34.598999999999997</v>
      </c>
      <c r="AB6" s="8">
        <v>34.210999999999999</v>
      </c>
      <c r="AC6" s="8">
        <v>21.17</v>
      </c>
      <c r="AD6" s="8">
        <v>64.730999999999995</v>
      </c>
    </row>
    <row r="7" spans="1:30" s="9" customFormat="1">
      <c r="A7" s="12" t="s">
        <v>18</v>
      </c>
      <c r="B7" s="8">
        <v>1.2</v>
      </c>
      <c r="C7" s="8">
        <v>67.2</v>
      </c>
      <c r="D7" s="8">
        <v>66.900000000000006</v>
      </c>
      <c r="E7" s="8">
        <v>0.184</v>
      </c>
      <c r="F7" s="8">
        <v>0.55200000000000005</v>
      </c>
      <c r="G7" s="8"/>
      <c r="H7" s="8">
        <v>1.19</v>
      </c>
      <c r="I7" s="8">
        <v>69.3</v>
      </c>
      <c r="J7" s="8">
        <v>68.599999999999994</v>
      </c>
      <c r="K7" s="8">
        <v>0.16700000000000001</v>
      </c>
      <c r="L7" s="8">
        <v>0.76300000000000001</v>
      </c>
      <c r="M7" s="8"/>
      <c r="N7" s="8">
        <v>1.27</v>
      </c>
      <c r="O7" s="8">
        <v>75.400000000000006</v>
      </c>
      <c r="P7" s="8">
        <v>69.8</v>
      </c>
      <c r="Q7" s="8">
        <v>0.19600000000000001</v>
      </c>
      <c r="R7" s="8">
        <v>1.02</v>
      </c>
      <c r="S7" s="8"/>
      <c r="T7" s="8">
        <v>1.32</v>
      </c>
      <c r="U7" s="8">
        <v>77.2</v>
      </c>
      <c r="V7" s="8">
        <v>70.7</v>
      </c>
      <c r="W7" s="8">
        <v>0.183</v>
      </c>
      <c r="X7" s="8">
        <v>1.19</v>
      </c>
      <c r="Y7" s="8"/>
      <c r="Z7" s="8">
        <v>1.57</v>
      </c>
      <c r="AA7" s="8">
        <v>89.3</v>
      </c>
      <c r="AB7" s="14">
        <v>89.5</v>
      </c>
      <c r="AC7" s="8">
        <v>0.65600000000000003</v>
      </c>
      <c r="AD7" s="8">
        <v>0.76900000000000002</v>
      </c>
    </row>
    <row r="8" spans="1:30" s="9" customFormat="1">
      <c r="A8" s="12" t="s">
        <v>19</v>
      </c>
      <c r="B8" s="8">
        <v>11.824</v>
      </c>
      <c r="C8" s="8">
        <v>7.5469999999999997</v>
      </c>
      <c r="D8" s="8">
        <v>15.782</v>
      </c>
      <c r="E8" s="8">
        <v>2.077</v>
      </c>
      <c r="F8" s="8">
        <v>19.196000000000002</v>
      </c>
      <c r="G8" s="8"/>
      <c r="H8" s="8">
        <v>12.145</v>
      </c>
      <c r="I8" s="8">
        <v>5.4989999999999997</v>
      </c>
      <c r="J8" s="8">
        <v>3.5209999999999999</v>
      </c>
      <c r="K8" s="8">
        <v>5.915</v>
      </c>
      <c r="L8" s="8">
        <v>19.803000000000001</v>
      </c>
      <c r="M8" s="8"/>
      <c r="N8" s="8">
        <v>13.722</v>
      </c>
      <c r="O8" s="8">
        <v>6.7969999999999997</v>
      </c>
      <c r="P8" s="8">
        <v>5.2670000000000003</v>
      </c>
      <c r="Q8" s="8">
        <v>5.1310000000000002</v>
      </c>
      <c r="R8" s="8">
        <v>17.672999999999998</v>
      </c>
      <c r="S8" s="8"/>
      <c r="T8" s="8">
        <v>14.000999999999999</v>
      </c>
      <c r="U8" s="8">
        <v>8.9309999999999992</v>
      </c>
      <c r="V8" s="8">
        <v>7.3179999999999996</v>
      </c>
      <c r="W8" s="8">
        <v>5.968</v>
      </c>
      <c r="X8" s="8">
        <v>17.327999999999999</v>
      </c>
      <c r="Y8" s="8"/>
      <c r="Z8" s="8">
        <v>13.173999999999999</v>
      </c>
      <c r="AA8" s="8">
        <v>12.241</v>
      </c>
      <c r="AB8" s="8">
        <v>8.8879999999999999</v>
      </c>
      <c r="AC8" s="8">
        <v>4.9749999999999996</v>
      </c>
      <c r="AD8" s="8">
        <v>17.327999999999999</v>
      </c>
    </row>
    <row r="9" spans="1:30" s="9" customFormat="1">
      <c r="A9" s="12" t="s">
        <v>10</v>
      </c>
      <c r="B9" s="8">
        <v>6.95</v>
      </c>
      <c r="C9" s="8">
        <v>4.4589999999999996</v>
      </c>
      <c r="D9" s="8">
        <v>12.877000000000001</v>
      </c>
      <c r="E9" s="8">
        <v>1.5649999999999999</v>
      </c>
      <c r="F9" s="8">
        <v>15.409000000000001</v>
      </c>
      <c r="G9" s="8"/>
      <c r="H9" s="8">
        <v>7.2</v>
      </c>
      <c r="I9" s="8">
        <v>3.92</v>
      </c>
      <c r="J9" s="8">
        <v>1.236</v>
      </c>
      <c r="K9" s="8">
        <v>4.4569999999999999</v>
      </c>
      <c r="L9" s="8">
        <v>16.54</v>
      </c>
      <c r="M9" s="8"/>
      <c r="N9" s="8">
        <v>21.31</v>
      </c>
      <c r="O9" s="8">
        <v>2.3940000000000001</v>
      </c>
      <c r="P9" s="8">
        <v>1.974</v>
      </c>
      <c r="Q9" s="8">
        <v>1.0069999999999999</v>
      </c>
      <c r="R9" s="8">
        <v>1.3</v>
      </c>
      <c r="S9" s="8"/>
      <c r="T9" s="8">
        <v>11.14</v>
      </c>
      <c r="U9" s="8">
        <v>6.22</v>
      </c>
      <c r="V9" s="8">
        <v>4.835</v>
      </c>
      <c r="W9" s="8">
        <v>4.92</v>
      </c>
      <c r="X9" s="8">
        <v>15.119</v>
      </c>
      <c r="Y9" s="8"/>
      <c r="Z9" s="8">
        <v>16.27</v>
      </c>
      <c r="AA9" s="8">
        <v>9.843</v>
      </c>
      <c r="AB9" s="8">
        <v>5.931</v>
      </c>
      <c r="AC9" s="8">
        <v>3.4390000000000001</v>
      </c>
      <c r="AD9" s="8">
        <v>15.119</v>
      </c>
    </row>
    <row r="10" spans="1:30" s="9" customFormat="1">
      <c r="A10" s="12" t="s">
        <v>20</v>
      </c>
      <c r="B10" s="8">
        <v>29.399000000000001</v>
      </c>
      <c r="C10" s="8">
        <v>19.2</v>
      </c>
      <c r="D10" s="8">
        <v>20.513999999999999</v>
      </c>
      <c r="E10" s="8">
        <v>8.0169999999999995</v>
      </c>
      <c r="F10" s="8">
        <v>27.747</v>
      </c>
      <c r="G10" s="8"/>
      <c r="H10" s="8">
        <v>31.114999999999998</v>
      </c>
      <c r="I10" s="8">
        <v>17.2</v>
      </c>
      <c r="J10" s="8">
        <v>25.75</v>
      </c>
      <c r="K10" s="8">
        <v>8.84</v>
      </c>
      <c r="L10" s="8">
        <v>26.286999999999999</v>
      </c>
      <c r="M10" s="8"/>
      <c r="N10" s="8">
        <v>30.427</v>
      </c>
      <c r="O10" s="8">
        <v>18.61</v>
      </c>
      <c r="P10" s="8">
        <v>34.241999999999997</v>
      </c>
      <c r="Q10" s="8">
        <v>9.56</v>
      </c>
      <c r="R10" s="8">
        <v>30.536999999999999</v>
      </c>
      <c r="S10" s="8"/>
      <c r="T10" s="8">
        <v>31.858000000000001</v>
      </c>
      <c r="U10" s="8">
        <v>22.21</v>
      </c>
      <c r="V10" s="8">
        <v>30.02</v>
      </c>
      <c r="W10" s="8">
        <v>10.65</v>
      </c>
      <c r="X10" s="8">
        <v>31.23</v>
      </c>
      <c r="Y10" s="8"/>
      <c r="Z10" s="8">
        <v>37.304000000000002</v>
      </c>
      <c r="AA10" s="8">
        <v>22.22</v>
      </c>
      <c r="AB10" s="8">
        <v>30.709</v>
      </c>
      <c r="AC10" s="8">
        <v>18.303999999999998</v>
      </c>
      <c r="AD10" s="8">
        <v>35.963999999999999</v>
      </c>
    </row>
    <row r="11" spans="1:30" s="9" customFormat="1" ht="31.5">
      <c r="A11" s="12" t="s">
        <v>11</v>
      </c>
      <c r="B11" s="8">
        <v>28.74</v>
      </c>
      <c r="C11" s="8">
        <v>23.829000000000001</v>
      </c>
      <c r="D11" s="8">
        <v>23.43</v>
      </c>
      <c r="E11" s="8">
        <v>9.3070000000000004</v>
      </c>
      <c r="F11" s="8">
        <v>34.514000000000003</v>
      </c>
      <c r="G11" s="8"/>
      <c r="H11" s="8">
        <v>31.398</v>
      </c>
      <c r="I11" s="8">
        <v>24.274000000000001</v>
      </c>
      <c r="J11" s="8">
        <v>57.423999999999999</v>
      </c>
      <c r="K11" s="8">
        <v>5.72</v>
      </c>
      <c r="L11" s="8">
        <v>44.503</v>
      </c>
      <c r="M11" s="8"/>
      <c r="N11" s="8">
        <v>33.537999999999997</v>
      </c>
      <c r="O11" s="8">
        <v>21.353000000000002</v>
      </c>
      <c r="P11" s="8">
        <v>33.924999999999997</v>
      </c>
      <c r="Q11" s="8">
        <v>6.98</v>
      </c>
      <c r="R11" s="8">
        <v>66.605999999999995</v>
      </c>
      <c r="S11" s="8"/>
      <c r="T11" s="8">
        <v>32.908999999999999</v>
      </c>
      <c r="U11" s="8">
        <v>19.806000000000001</v>
      </c>
      <c r="V11" s="8">
        <v>42.584000000000003</v>
      </c>
      <c r="W11" s="8">
        <v>5.65</v>
      </c>
      <c r="X11" s="8">
        <v>61.972000000000001</v>
      </c>
      <c r="Y11" s="8"/>
      <c r="Z11" s="8">
        <v>35.954999999999998</v>
      </c>
      <c r="AA11" s="8">
        <v>22.736000000000001</v>
      </c>
      <c r="AB11" s="8">
        <v>47.609000000000002</v>
      </c>
      <c r="AC11" s="8">
        <v>55.942</v>
      </c>
      <c r="AD11" s="8">
        <v>62.292999999999999</v>
      </c>
    </row>
    <row r="12" spans="1:30" s="9" customFormat="1">
      <c r="A12" s="12" t="s">
        <v>16</v>
      </c>
      <c r="B12" s="8">
        <v>43.804000000000002</v>
      </c>
      <c r="C12" s="8">
        <v>29.75</v>
      </c>
      <c r="D12" s="8">
        <v>25.361000000000001</v>
      </c>
      <c r="E12" s="8">
        <v>10.414999999999999</v>
      </c>
      <c r="F12" s="8">
        <v>60.21</v>
      </c>
      <c r="G12" s="8"/>
      <c r="H12" s="8">
        <v>38.948999999999998</v>
      </c>
      <c r="I12" s="8">
        <v>30.61</v>
      </c>
      <c r="J12" s="8">
        <v>22.648</v>
      </c>
      <c r="K12" s="8">
        <v>13.7</v>
      </c>
      <c r="L12" s="8">
        <v>65.031999999999996</v>
      </c>
      <c r="M12" s="8"/>
      <c r="N12" s="8">
        <v>41.140999999999998</v>
      </c>
      <c r="O12" s="8">
        <v>24.77</v>
      </c>
      <c r="P12" s="8">
        <v>20.5</v>
      </c>
      <c r="Q12" s="8">
        <v>14.85</v>
      </c>
      <c r="R12" s="8">
        <v>43.088000000000001</v>
      </c>
      <c r="S12" s="8"/>
      <c r="T12" s="8">
        <v>49.926000000000002</v>
      </c>
      <c r="U12" s="8">
        <v>25.88</v>
      </c>
      <c r="V12" s="8">
        <v>30.02</v>
      </c>
      <c r="W12" s="8">
        <v>17.16</v>
      </c>
      <c r="X12" s="8">
        <v>46.033000000000001</v>
      </c>
      <c r="Y12" s="8"/>
      <c r="Z12" s="8">
        <v>32.802999999999997</v>
      </c>
      <c r="AA12" s="8">
        <v>27.48</v>
      </c>
      <c r="AB12" s="8">
        <v>13.212999999999999</v>
      </c>
      <c r="AC12" s="8">
        <v>29.353999999999999</v>
      </c>
      <c r="AD12" s="8">
        <v>45.274000000000001</v>
      </c>
    </row>
    <row r="13" spans="1:30" s="9" customFormat="1">
      <c r="A13" s="12" t="s">
        <v>13</v>
      </c>
      <c r="B13" s="8">
        <v>123.577</v>
      </c>
      <c r="C13" s="8">
        <v>71.926000000000002</v>
      </c>
      <c r="D13" s="8">
        <v>56.356999999999999</v>
      </c>
      <c r="E13" s="8">
        <v>21.332999999999998</v>
      </c>
      <c r="F13" s="8">
        <v>73.200999999999993</v>
      </c>
      <c r="G13" s="8"/>
      <c r="H13" s="8">
        <v>132.666</v>
      </c>
      <c r="I13" s="8">
        <v>64.763000000000005</v>
      </c>
      <c r="J13" s="8">
        <v>57.423999999999999</v>
      </c>
      <c r="K13" s="8">
        <v>20.007000000000001</v>
      </c>
      <c r="L13" s="8">
        <v>76.176000000000002</v>
      </c>
      <c r="M13" s="8"/>
      <c r="N13" s="8">
        <v>130.655</v>
      </c>
      <c r="O13" s="8">
        <v>63.106000000000002</v>
      </c>
      <c r="P13" s="8">
        <v>52.161999999999999</v>
      </c>
      <c r="Q13" s="8">
        <v>18.701000000000001</v>
      </c>
      <c r="R13" s="8">
        <v>144.215</v>
      </c>
      <c r="S13" s="8"/>
      <c r="T13" s="8">
        <v>109.497</v>
      </c>
      <c r="U13" s="8">
        <v>56.762</v>
      </c>
      <c r="V13" s="8">
        <v>54.911999999999999</v>
      </c>
      <c r="W13" s="8">
        <v>17.826000000000001</v>
      </c>
      <c r="X13" s="8">
        <v>106.92100000000001</v>
      </c>
      <c r="Y13" s="8"/>
      <c r="Z13" s="8">
        <v>134.68600000000001</v>
      </c>
      <c r="AA13" s="8">
        <v>56.914000000000001</v>
      </c>
      <c r="AB13" s="8">
        <v>76.87</v>
      </c>
      <c r="AC13" s="8">
        <v>100.59</v>
      </c>
      <c r="AD13" s="8">
        <v>112.45399999999999</v>
      </c>
    </row>
    <row r="14" spans="1:30" s="9" customFormat="1">
      <c r="A14" s="12" t="s">
        <v>15</v>
      </c>
      <c r="B14" s="8">
        <v>1.26</v>
      </c>
      <c r="C14" s="8">
        <v>0.48499999999999999</v>
      </c>
      <c r="D14" s="8"/>
      <c r="E14" s="8">
        <v>0.26600000000000001</v>
      </c>
      <c r="F14" s="8">
        <v>1.3</v>
      </c>
      <c r="G14" s="8"/>
      <c r="H14" s="8">
        <v>1.02</v>
      </c>
      <c r="I14" s="8">
        <v>0.93899999999999995</v>
      </c>
      <c r="J14" s="8"/>
      <c r="K14" s="8"/>
      <c r="L14" s="8"/>
      <c r="M14" s="8"/>
      <c r="N14" s="8">
        <v>0.86199999999999999</v>
      </c>
      <c r="O14" s="8"/>
      <c r="P14" s="8"/>
      <c r="Q14" s="8" t="s">
        <v>25</v>
      </c>
      <c r="R14" s="8"/>
      <c r="S14" s="8"/>
      <c r="T14" s="14">
        <v>1.26</v>
      </c>
      <c r="U14" s="8">
        <v>0.59099999999999997</v>
      </c>
      <c r="V14" s="8"/>
      <c r="W14" s="8" t="s">
        <v>25</v>
      </c>
      <c r="X14" s="8">
        <v>0.94899999999999995</v>
      </c>
      <c r="Y14" s="8"/>
      <c r="Z14" s="8">
        <v>0.39400000000000002</v>
      </c>
      <c r="AA14" s="8">
        <v>0.36099999999999999</v>
      </c>
      <c r="AB14" s="8"/>
      <c r="AC14" s="14" t="s">
        <v>25</v>
      </c>
      <c r="AD14" s="8"/>
    </row>
    <row r="15" spans="1:30" s="9" customFormat="1">
      <c r="A15" s="12" t="s">
        <v>14</v>
      </c>
      <c r="B15" s="8"/>
      <c r="C15" s="8"/>
      <c r="D15" s="8">
        <v>7.2999999999999995E-2</v>
      </c>
      <c r="E15" s="8"/>
      <c r="F15" s="8"/>
      <c r="G15" s="8"/>
      <c r="H15" s="8"/>
      <c r="I15" s="8"/>
      <c r="J15" s="8">
        <v>8.8999999999999996E-2</v>
      </c>
      <c r="K15" s="8">
        <v>0.18099999999999999</v>
      </c>
      <c r="L15" s="8">
        <v>1.19</v>
      </c>
      <c r="M15" s="8"/>
      <c r="N15" s="8"/>
      <c r="O15" s="8">
        <v>0.499</v>
      </c>
      <c r="P15" s="8">
        <v>5.6000000000000001E-2</v>
      </c>
      <c r="Q15" s="14" t="s">
        <v>25</v>
      </c>
      <c r="R15" s="8">
        <v>1.06</v>
      </c>
      <c r="S15" s="8"/>
      <c r="T15" s="14"/>
      <c r="U15" s="8"/>
      <c r="V15" s="8">
        <v>7.3999999999999996E-2</v>
      </c>
      <c r="W15" s="8" t="s">
        <v>25</v>
      </c>
      <c r="X15" s="8"/>
      <c r="Y15" s="8"/>
      <c r="Z15" s="8"/>
      <c r="AA15" s="8"/>
      <c r="AB15" s="8">
        <v>5.0999999999999997E-2</v>
      </c>
      <c r="AC15" s="8" t="s">
        <v>25</v>
      </c>
      <c r="AD15" s="8">
        <v>0.95399999999999996</v>
      </c>
    </row>
    <row r="16" spans="1:30" s="9" customFormat="1">
      <c r="A16" s="12" t="s">
        <v>21</v>
      </c>
      <c r="B16" s="8">
        <v>6.94</v>
      </c>
      <c r="C16" s="8">
        <v>5.12</v>
      </c>
      <c r="D16" s="8">
        <v>3.87</v>
      </c>
      <c r="E16" s="8">
        <v>2.48</v>
      </c>
      <c r="F16" s="8">
        <v>8.17</v>
      </c>
      <c r="G16" s="8"/>
      <c r="H16" s="8">
        <v>7.32</v>
      </c>
      <c r="I16" s="8">
        <v>5.12</v>
      </c>
      <c r="J16" s="8">
        <v>4.8499999999999996</v>
      </c>
      <c r="K16" s="8">
        <v>2.5499999999999998</v>
      </c>
      <c r="L16" s="8">
        <v>8.6199999999999992</v>
      </c>
      <c r="M16" s="8"/>
      <c r="N16" s="8">
        <v>7.66</v>
      </c>
      <c r="O16" s="8">
        <v>5.17</v>
      </c>
      <c r="P16" s="8">
        <v>3.91</v>
      </c>
      <c r="Q16" s="8">
        <v>2.58</v>
      </c>
      <c r="R16" s="8">
        <v>8.94</v>
      </c>
      <c r="S16" s="8"/>
      <c r="T16" s="14">
        <v>7.98</v>
      </c>
      <c r="U16" s="8">
        <v>5.17</v>
      </c>
      <c r="V16" s="8">
        <v>3.93</v>
      </c>
      <c r="W16" s="8">
        <v>2.61</v>
      </c>
      <c r="X16" s="8">
        <v>9.49</v>
      </c>
      <c r="Y16" s="8"/>
      <c r="Z16" s="8">
        <v>8.0399999999999991</v>
      </c>
      <c r="AA16" s="8">
        <v>5.7</v>
      </c>
      <c r="AB16" s="8">
        <v>3.95</v>
      </c>
      <c r="AC16" s="8">
        <v>2.68</v>
      </c>
      <c r="AD16" s="8">
        <v>9.92</v>
      </c>
    </row>
    <row r="17" spans="1:30" s="9" customFormat="1">
      <c r="A17" s="11" t="s">
        <v>22</v>
      </c>
      <c r="B17" s="14">
        <v>6.16</v>
      </c>
      <c r="C17" s="14">
        <v>4.1900000000000004</v>
      </c>
      <c r="D17" s="14">
        <v>9.9000000000000005E-2</v>
      </c>
      <c r="E17" s="14" t="s">
        <v>25</v>
      </c>
      <c r="F17" s="14">
        <v>5.29</v>
      </c>
      <c r="G17" s="14"/>
      <c r="H17" s="14">
        <v>5</v>
      </c>
      <c r="I17" s="14">
        <v>3.43</v>
      </c>
      <c r="J17" s="14">
        <v>7.3999999999999996E-2</v>
      </c>
      <c r="K17" s="14">
        <v>0.23100000000000001</v>
      </c>
      <c r="L17" s="14">
        <v>8.98</v>
      </c>
      <c r="M17" s="14"/>
      <c r="N17" s="14">
        <v>5</v>
      </c>
      <c r="O17" s="14">
        <v>4.01</v>
      </c>
      <c r="P17" s="14">
        <v>6.5000000000000002E-2</v>
      </c>
      <c r="Q17" s="14">
        <v>2.4700000000000002</v>
      </c>
      <c r="R17" s="14">
        <v>6.36</v>
      </c>
      <c r="S17" s="14"/>
      <c r="T17" s="14">
        <v>12.2</v>
      </c>
      <c r="U17" s="14">
        <v>9.09</v>
      </c>
      <c r="V17" s="14" t="s">
        <v>25</v>
      </c>
      <c r="W17" s="14">
        <v>0.32</v>
      </c>
      <c r="X17" s="14">
        <v>5.87</v>
      </c>
      <c r="Y17" s="14"/>
      <c r="Z17" s="14">
        <v>8.8699999999999992</v>
      </c>
      <c r="AA17" s="14">
        <v>4.78</v>
      </c>
      <c r="AB17" s="14" t="s">
        <v>25</v>
      </c>
      <c r="AC17" s="14">
        <v>7.3</v>
      </c>
      <c r="AD17" s="14">
        <v>6.75</v>
      </c>
    </row>
    <row r="18" spans="1:30" s="9" customFormat="1">
      <c r="A18" s="11" t="s">
        <v>23</v>
      </c>
      <c r="B18" s="14">
        <v>167.381</v>
      </c>
      <c r="C18" s="14">
        <v>101.67700000000001</v>
      </c>
      <c r="D18" s="14">
        <v>81.718000000000004</v>
      </c>
      <c r="E18" s="14">
        <v>31.748000000000001</v>
      </c>
      <c r="F18" s="14">
        <v>133.411</v>
      </c>
      <c r="G18" s="14"/>
      <c r="H18" s="14">
        <v>171.61500000000001</v>
      </c>
      <c r="I18" s="14">
        <v>95.376999999999995</v>
      </c>
      <c r="J18" s="14">
        <v>80.072000000000003</v>
      </c>
      <c r="K18" s="14">
        <v>33.707000000000001</v>
      </c>
      <c r="L18" s="14">
        <v>141.208</v>
      </c>
      <c r="M18" s="14"/>
      <c r="N18" s="14">
        <v>171.797</v>
      </c>
      <c r="O18" s="14">
        <v>87.872</v>
      </c>
      <c r="P18" s="14">
        <v>72.66</v>
      </c>
      <c r="Q18" s="14">
        <v>33.551000000000002</v>
      </c>
      <c r="R18" s="14">
        <v>157.30000000000001</v>
      </c>
      <c r="S18" s="14"/>
      <c r="T18" s="14">
        <v>159.422</v>
      </c>
      <c r="U18" s="14">
        <v>82.637</v>
      </c>
      <c r="V18" s="14">
        <v>77.506</v>
      </c>
      <c r="W18" s="14">
        <v>34.985999999999997</v>
      </c>
      <c r="X18" s="14">
        <v>152.94999999999999</v>
      </c>
      <c r="Y18" s="14"/>
      <c r="Z18" s="14">
        <v>167.489</v>
      </c>
      <c r="AA18" s="14">
        <v>84.397000000000006</v>
      </c>
      <c r="AB18" s="14">
        <v>101.758</v>
      </c>
      <c r="AC18" s="14">
        <v>129.94399999999999</v>
      </c>
      <c r="AD18" s="14">
        <v>157.72999999999999</v>
      </c>
    </row>
    <row r="19" spans="1:30" s="9" customFormat="1"/>
  </sheetData>
  <mergeCells count="6">
    <mergeCell ref="B1:AD1"/>
    <mergeCell ref="B2:F2"/>
    <mergeCell ref="N2:R2"/>
    <mergeCell ref="T2:X2"/>
    <mergeCell ref="H2:L2"/>
    <mergeCell ref="Z2:AD2"/>
  </mergeCells>
  <pageMargins left="0.7" right="0.7" top="0.75" bottom="0.75" header="0.3" footer="0.3"/>
  <pageSetup scale="81" orientation="portrait" r:id="rId1"/>
  <colBreaks count="3" manualBreakCount="3">
    <brk id="7" max="1048575" man="1"/>
    <brk id="19" max="1048575" man="1"/>
    <brk id="2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opLeftCell="A17" zoomScaleNormal="100" workbookViewId="0">
      <pane xSplit="1" topLeftCell="B1" activePane="topRight" state="frozen"/>
      <selection activeCell="A7" sqref="A7"/>
      <selection pane="topRight" activeCell="J6" sqref="J6"/>
    </sheetView>
  </sheetViews>
  <sheetFormatPr defaultRowHeight="15.75"/>
  <cols>
    <col min="1" max="1" width="25.140625" style="25" customWidth="1"/>
    <col min="2" max="2" width="12.85546875" style="23" customWidth="1"/>
    <col min="3" max="3" width="7.5703125" style="23" bestFit="1" customWidth="1"/>
    <col min="4" max="4" width="17.5703125" style="23" bestFit="1" customWidth="1"/>
    <col min="5" max="5" width="22" style="23" bestFit="1" customWidth="1"/>
    <col min="6" max="6" width="18.7109375" style="23" bestFit="1" customWidth="1"/>
    <col min="7" max="16384" width="9.140625" style="23"/>
  </cols>
  <sheetData>
    <row r="1" spans="1:6">
      <c r="A1" s="5"/>
      <c r="B1" s="34" t="s">
        <v>36</v>
      </c>
      <c r="C1" s="35"/>
      <c r="D1" s="35"/>
      <c r="E1" s="35"/>
      <c r="F1" s="36"/>
    </row>
    <row r="2" spans="1:6">
      <c r="A2" s="3" t="s">
        <v>0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</row>
    <row r="3" spans="1:6">
      <c r="A3" s="3">
        <v>2015</v>
      </c>
      <c r="B3" s="8">
        <v>6.94</v>
      </c>
      <c r="C3" s="8">
        <v>5.12</v>
      </c>
      <c r="D3" s="8">
        <v>3.87</v>
      </c>
      <c r="E3" s="8">
        <v>2.48</v>
      </c>
      <c r="F3" s="8">
        <v>8.17</v>
      </c>
    </row>
    <row r="4" spans="1:6">
      <c r="A4" s="3">
        <v>2016</v>
      </c>
      <c r="B4" s="8">
        <v>7.32</v>
      </c>
      <c r="C4" s="8">
        <v>5.12</v>
      </c>
      <c r="D4" s="8">
        <v>4.8499999999999996</v>
      </c>
      <c r="E4" s="8">
        <v>2.5499999999999998</v>
      </c>
      <c r="F4" s="8">
        <v>8.6199999999999992</v>
      </c>
    </row>
    <row r="5" spans="1:6">
      <c r="A5" s="3">
        <v>2017</v>
      </c>
      <c r="B5" s="8">
        <v>7.66</v>
      </c>
      <c r="C5" s="8">
        <v>5.17</v>
      </c>
      <c r="D5" s="8">
        <v>3.91</v>
      </c>
      <c r="E5" s="8">
        <v>2.58</v>
      </c>
      <c r="F5" s="8">
        <v>8.94</v>
      </c>
    </row>
    <row r="6" spans="1:6">
      <c r="A6" s="26">
        <v>2018</v>
      </c>
      <c r="B6" s="14">
        <v>7.98</v>
      </c>
      <c r="C6" s="8">
        <v>5.17</v>
      </c>
      <c r="D6" s="8">
        <v>3.93</v>
      </c>
      <c r="E6" s="8">
        <v>2.61</v>
      </c>
      <c r="F6" s="8">
        <v>9.49</v>
      </c>
    </row>
    <row r="7" spans="1:6">
      <c r="A7" s="26">
        <v>2019</v>
      </c>
      <c r="B7" s="8">
        <v>8.0399999999999991</v>
      </c>
      <c r="C7" s="8">
        <v>5.7</v>
      </c>
      <c r="D7" s="8">
        <v>3.95</v>
      </c>
      <c r="E7" s="8">
        <v>2.68</v>
      </c>
      <c r="F7" s="8">
        <v>9.92</v>
      </c>
    </row>
    <row r="8" spans="1:6">
      <c r="A8" s="27"/>
      <c r="B8" s="21"/>
      <c r="C8" s="21"/>
      <c r="D8" s="21"/>
      <c r="E8" s="21"/>
      <c r="F8" s="21"/>
    </row>
    <row r="10" spans="1:6">
      <c r="A10" s="5"/>
      <c r="B10" s="33" t="s">
        <v>37</v>
      </c>
      <c r="C10" s="33"/>
      <c r="D10" s="33"/>
      <c r="E10" s="33"/>
      <c r="F10" s="33"/>
    </row>
    <row r="11" spans="1:6">
      <c r="A11" s="3" t="s">
        <v>0</v>
      </c>
      <c r="B11" s="11" t="s">
        <v>2</v>
      </c>
      <c r="C11" s="11" t="s">
        <v>3</v>
      </c>
      <c r="D11" s="11" t="s">
        <v>4</v>
      </c>
      <c r="E11" s="11" t="s">
        <v>5</v>
      </c>
      <c r="F11" s="11" t="s">
        <v>6</v>
      </c>
    </row>
    <row r="12" spans="1:6">
      <c r="A12" s="3">
        <v>2015</v>
      </c>
      <c r="B12" s="14">
        <v>6.16</v>
      </c>
      <c r="C12" s="14">
        <v>4.1900000000000004</v>
      </c>
      <c r="D12" s="14">
        <v>9.9000000000000005E-2</v>
      </c>
      <c r="E12" s="14" t="s">
        <v>25</v>
      </c>
      <c r="F12" s="14">
        <v>5.29</v>
      </c>
    </row>
    <row r="13" spans="1:6">
      <c r="A13" s="3">
        <v>2016</v>
      </c>
      <c r="B13" s="14">
        <v>5</v>
      </c>
      <c r="C13" s="14">
        <v>3.43</v>
      </c>
      <c r="D13" s="14">
        <v>7.3999999999999996E-2</v>
      </c>
      <c r="E13" s="14">
        <v>0.23100000000000001</v>
      </c>
      <c r="F13" s="14">
        <v>8.98</v>
      </c>
    </row>
    <row r="14" spans="1:6">
      <c r="A14" s="3">
        <v>2017</v>
      </c>
      <c r="B14" s="14">
        <v>5</v>
      </c>
      <c r="C14" s="14">
        <v>4.01</v>
      </c>
      <c r="D14" s="14">
        <v>6.5000000000000002E-2</v>
      </c>
      <c r="E14" s="14">
        <v>2.4700000000000002</v>
      </c>
      <c r="F14" s="14">
        <v>6.36</v>
      </c>
    </row>
    <row r="15" spans="1:6">
      <c r="A15" s="26">
        <v>2018</v>
      </c>
      <c r="B15" s="14">
        <v>12.2</v>
      </c>
      <c r="C15" s="14">
        <v>9.09</v>
      </c>
      <c r="D15" s="14" t="s">
        <v>25</v>
      </c>
      <c r="E15" s="14">
        <v>0.32</v>
      </c>
      <c r="F15" s="14">
        <v>5.87</v>
      </c>
    </row>
    <row r="16" spans="1:6">
      <c r="A16" s="26">
        <v>2019</v>
      </c>
      <c r="B16" s="14">
        <v>8.8699999999999992</v>
      </c>
      <c r="C16" s="14">
        <v>4.78</v>
      </c>
      <c r="D16" s="14" t="s">
        <v>25</v>
      </c>
      <c r="E16" s="14">
        <v>7.3</v>
      </c>
      <c r="F16" s="14">
        <v>6.75</v>
      </c>
    </row>
    <row r="17" spans="1:6">
      <c r="A17" s="27"/>
      <c r="B17" s="9"/>
      <c r="C17" s="9"/>
      <c r="D17" s="9"/>
      <c r="E17" s="9"/>
      <c r="F17" s="9"/>
    </row>
    <row r="19" spans="1:6">
      <c r="A19" s="5"/>
      <c r="B19" s="33" t="s">
        <v>39</v>
      </c>
      <c r="C19" s="33"/>
      <c r="D19" s="33"/>
      <c r="E19" s="33"/>
      <c r="F19" s="33"/>
    </row>
    <row r="20" spans="1:6">
      <c r="A20" s="3" t="s">
        <v>0</v>
      </c>
      <c r="B20" s="11" t="s">
        <v>2</v>
      </c>
      <c r="C20" s="11" t="s">
        <v>3</v>
      </c>
      <c r="D20" s="11" t="s">
        <v>4</v>
      </c>
      <c r="E20" s="11" t="s">
        <v>5</v>
      </c>
      <c r="F20" s="11" t="s">
        <v>6</v>
      </c>
    </row>
    <row r="21" spans="1:6">
      <c r="A21" s="3">
        <v>2015</v>
      </c>
      <c r="B21" s="1" t="s">
        <v>38</v>
      </c>
      <c r="C21" s="1" t="s">
        <v>25</v>
      </c>
      <c r="D21" s="1">
        <v>0.19</v>
      </c>
      <c r="E21" s="1">
        <v>1.25</v>
      </c>
      <c r="F21" s="1" t="s">
        <v>25</v>
      </c>
    </row>
    <row r="22" spans="1:6">
      <c r="A22" s="3">
        <v>2016</v>
      </c>
      <c r="B22" s="1">
        <v>19.853999999999999</v>
      </c>
      <c r="C22" s="1">
        <v>1.65</v>
      </c>
      <c r="D22" s="1" t="s">
        <v>25</v>
      </c>
      <c r="E22" s="1">
        <v>0.57999999999999996</v>
      </c>
      <c r="F22" s="1">
        <v>4.33</v>
      </c>
    </row>
    <row r="23" spans="1:6">
      <c r="A23" s="3">
        <v>2017</v>
      </c>
      <c r="B23" s="1" t="s">
        <v>25</v>
      </c>
      <c r="C23" s="1">
        <v>0.4</v>
      </c>
      <c r="D23" s="1" t="s">
        <v>25</v>
      </c>
      <c r="E23" s="1">
        <v>0.3</v>
      </c>
      <c r="F23" s="1">
        <v>30</v>
      </c>
    </row>
    <row r="24" spans="1:6">
      <c r="A24" s="26">
        <v>2018</v>
      </c>
      <c r="B24" s="4" t="s">
        <v>25</v>
      </c>
      <c r="C24" s="4">
        <v>0.39400000000000002</v>
      </c>
      <c r="D24" s="4">
        <v>13</v>
      </c>
      <c r="E24" s="4" t="s">
        <v>25</v>
      </c>
      <c r="F24" s="4" t="s">
        <v>25</v>
      </c>
    </row>
    <row r="25" spans="1:6">
      <c r="A25" s="26">
        <v>2019</v>
      </c>
      <c r="B25" s="4">
        <v>24</v>
      </c>
      <c r="C25" s="4">
        <v>2.1230000000000002</v>
      </c>
      <c r="D25" s="4">
        <v>5.0999999999999996</v>
      </c>
      <c r="E25" s="4">
        <v>74</v>
      </c>
      <c r="F25" s="4">
        <v>3.4</v>
      </c>
    </row>
    <row r="26" spans="1:6">
      <c r="A26" s="5">
        <v>2020</v>
      </c>
      <c r="B26" s="4" t="s">
        <v>25</v>
      </c>
      <c r="C26" s="4">
        <v>3.1749999999999998</v>
      </c>
      <c r="D26" s="4" t="s">
        <v>25</v>
      </c>
      <c r="E26" s="4">
        <v>13.574999999999999</v>
      </c>
      <c r="F26" s="4">
        <v>6.5</v>
      </c>
    </row>
    <row r="27" spans="1:6">
      <c r="A27" s="28"/>
      <c r="B27" s="2"/>
      <c r="C27" s="2"/>
      <c r="D27" s="2"/>
      <c r="E27" s="2"/>
      <c r="F27" s="2"/>
    </row>
    <row r="28" spans="1:6">
      <c r="A28" s="28"/>
      <c r="B28" s="2"/>
      <c r="C28" s="2"/>
      <c r="D28" s="2"/>
      <c r="E28" s="2"/>
      <c r="F28" s="2"/>
    </row>
    <row r="29" spans="1:6">
      <c r="A29" s="5"/>
      <c r="B29" s="33" t="s">
        <v>40</v>
      </c>
      <c r="C29" s="33"/>
      <c r="D29" s="33"/>
      <c r="E29" s="33"/>
      <c r="F29" s="33"/>
    </row>
    <row r="30" spans="1:6">
      <c r="A30" s="3" t="s">
        <v>0</v>
      </c>
      <c r="B30" s="11" t="s">
        <v>2</v>
      </c>
      <c r="C30" s="11" t="s">
        <v>3</v>
      </c>
      <c r="D30" s="11" t="s">
        <v>4</v>
      </c>
      <c r="E30" s="11" t="s">
        <v>5</v>
      </c>
      <c r="F30" s="11" t="s">
        <v>6</v>
      </c>
    </row>
    <row r="31" spans="1:6">
      <c r="A31" s="3">
        <v>2015</v>
      </c>
      <c r="B31" s="1" t="s">
        <v>25</v>
      </c>
      <c r="C31" s="1" t="s">
        <v>25</v>
      </c>
      <c r="D31" s="1" t="s">
        <v>25</v>
      </c>
      <c r="E31" s="1" t="s">
        <v>25</v>
      </c>
      <c r="F31" s="1" t="s">
        <v>25</v>
      </c>
    </row>
    <row r="32" spans="1:6">
      <c r="A32" s="3">
        <v>2016</v>
      </c>
      <c r="B32" s="1" t="s">
        <v>25</v>
      </c>
      <c r="C32" s="1" t="s">
        <v>25</v>
      </c>
      <c r="D32" s="1" t="s">
        <v>25</v>
      </c>
      <c r="E32" s="1" t="s">
        <v>25</v>
      </c>
      <c r="F32" s="1" t="s">
        <v>25</v>
      </c>
    </row>
    <row r="33" spans="1:6">
      <c r="A33" s="3">
        <v>2017</v>
      </c>
      <c r="B33" s="1" t="s">
        <v>25</v>
      </c>
      <c r="C33" s="1" t="s">
        <v>25</v>
      </c>
      <c r="D33" s="1" t="s">
        <v>25</v>
      </c>
      <c r="E33" s="1">
        <v>750</v>
      </c>
      <c r="F33" s="1" t="s">
        <v>25</v>
      </c>
    </row>
    <row r="34" spans="1:6">
      <c r="A34" s="26">
        <v>2018</v>
      </c>
      <c r="B34" s="4" t="s">
        <v>25</v>
      </c>
      <c r="C34" s="4" t="s">
        <v>25</v>
      </c>
      <c r="D34" s="4">
        <v>1</v>
      </c>
      <c r="E34" s="4" t="s">
        <v>25</v>
      </c>
      <c r="F34" s="4">
        <v>0.5</v>
      </c>
    </row>
    <row r="35" spans="1:6">
      <c r="A35" s="26">
        <v>2019</v>
      </c>
      <c r="B35" s="4" t="s">
        <v>25</v>
      </c>
      <c r="C35" s="4" t="s">
        <v>25</v>
      </c>
      <c r="D35" s="4" t="s">
        <v>25</v>
      </c>
      <c r="E35" s="4" t="s">
        <v>25</v>
      </c>
      <c r="F35" s="4" t="s">
        <v>25</v>
      </c>
    </row>
    <row r="36" spans="1:6">
      <c r="A36" s="5">
        <v>2020</v>
      </c>
      <c r="B36" s="4">
        <v>1.25</v>
      </c>
      <c r="C36" s="4" t="s">
        <v>25</v>
      </c>
      <c r="D36" s="4" t="s">
        <v>25</v>
      </c>
      <c r="E36" s="4" t="s">
        <v>25</v>
      </c>
      <c r="F36" s="4" t="s">
        <v>25</v>
      </c>
    </row>
    <row r="37" spans="1:6">
      <c r="A37" s="28"/>
    </row>
    <row r="38" spans="1:6">
      <c r="A38" s="5"/>
      <c r="B38" s="33" t="s">
        <v>41</v>
      </c>
      <c r="C38" s="33"/>
      <c r="D38" s="33"/>
      <c r="E38" s="33"/>
      <c r="F38" s="33"/>
    </row>
    <row r="39" spans="1:6">
      <c r="A39" s="3" t="s">
        <v>0</v>
      </c>
      <c r="B39" s="11" t="s">
        <v>2</v>
      </c>
      <c r="C39" s="11" t="s">
        <v>3</v>
      </c>
      <c r="D39" s="11" t="s">
        <v>4</v>
      </c>
      <c r="E39" s="11" t="s">
        <v>5</v>
      </c>
      <c r="F39" s="11" t="s">
        <v>6</v>
      </c>
    </row>
    <row r="40" spans="1:6">
      <c r="A40" s="3">
        <v>2015</v>
      </c>
      <c r="B40" s="1" t="s">
        <v>25</v>
      </c>
      <c r="C40" s="1" t="s">
        <v>25</v>
      </c>
      <c r="D40" s="1"/>
      <c r="E40" s="1"/>
      <c r="F40" s="1"/>
    </row>
    <row r="41" spans="1:6">
      <c r="A41" s="3">
        <v>2016</v>
      </c>
      <c r="B41" s="1" t="s">
        <v>25</v>
      </c>
      <c r="C41" s="1" t="s">
        <v>25</v>
      </c>
      <c r="D41" s="1"/>
      <c r="E41" s="1"/>
      <c r="F41" s="1"/>
    </row>
    <row r="42" spans="1:6">
      <c r="A42" s="3">
        <v>2017</v>
      </c>
      <c r="B42" s="1" t="s">
        <v>25</v>
      </c>
      <c r="C42" s="1" t="s">
        <v>25</v>
      </c>
      <c r="D42" s="1"/>
      <c r="E42" s="1"/>
      <c r="F42" s="1"/>
    </row>
    <row r="43" spans="1:6">
      <c r="A43" s="26">
        <v>2018</v>
      </c>
      <c r="B43" s="4" t="s">
        <v>25</v>
      </c>
      <c r="C43" s="4" t="s">
        <v>25</v>
      </c>
      <c r="D43" s="4"/>
      <c r="E43" s="4"/>
      <c r="F43" s="4"/>
    </row>
    <row r="44" spans="1:6">
      <c r="A44" s="26">
        <v>2019</v>
      </c>
      <c r="B44" s="4" t="s">
        <v>25</v>
      </c>
      <c r="C44" s="4" t="s">
        <v>25</v>
      </c>
      <c r="D44" s="4"/>
      <c r="E44" s="4"/>
      <c r="F44" s="4"/>
    </row>
    <row r="45" spans="1:6">
      <c r="A45" s="5">
        <v>2020</v>
      </c>
      <c r="B45" s="4" t="s">
        <v>25</v>
      </c>
      <c r="C45" s="4" t="s">
        <v>25</v>
      </c>
      <c r="D45" s="4"/>
      <c r="E45" s="4"/>
      <c r="F45" s="4"/>
    </row>
  </sheetData>
  <mergeCells count="5">
    <mergeCell ref="B10:F10"/>
    <mergeCell ref="B19:F19"/>
    <mergeCell ref="B1:F1"/>
    <mergeCell ref="B29:F29"/>
    <mergeCell ref="B38:F38"/>
  </mergeCells>
  <pageMargins left="0.7" right="0.7" top="0.75" bottom="0.75" header="0.3" footer="0.3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YEARLY SHARE PRICES</vt:lpstr>
      <vt:lpstr>MONTHLY SHARE PRICES</vt:lpstr>
      <vt:lpstr>DAILY SHARE PRICES</vt:lpstr>
      <vt:lpstr>FINANCIAL VARIABLES</vt:lpstr>
      <vt:lpstr>ANNOUNCEMENTS</vt:lpstr>
      <vt:lpstr>ANNOUNCEMENTS!Print_Area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stmar</cp:lastModifiedBy>
  <dcterms:created xsi:type="dcterms:W3CDTF">2020-11-28T09:55:41Z</dcterms:created>
  <dcterms:modified xsi:type="dcterms:W3CDTF">2020-12-02T00:16:06Z</dcterms:modified>
</cp:coreProperties>
</file>